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3\"/>
    </mc:Choice>
  </mc:AlternateContent>
  <bookViews>
    <workbookView xWindow="0" yWindow="0" windowWidth="28800" windowHeight="12435" tabRatio="675"/>
  </bookViews>
  <sheets>
    <sheet name=" Mayo 2023" sheetId="139" r:id="rId1"/>
  </sheets>
  <calcPr calcId="152511"/>
</workbook>
</file>

<file path=xl/calcChain.xml><?xml version="1.0" encoding="utf-8"?>
<calcChain xmlns="http://schemas.openxmlformats.org/spreadsheetml/2006/main">
  <c r="N96" i="139" l="1"/>
  <c r="N95" i="139"/>
  <c r="N94" i="139"/>
  <c r="N93" i="139"/>
  <c r="N92" i="139"/>
  <c r="N91" i="139"/>
  <c r="N90" i="139"/>
  <c r="N89" i="139"/>
  <c r="N88" i="139"/>
  <c r="N87" i="139"/>
  <c r="N86" i="139"/>
  <c r="N85" i="139"/>
  <c r="N84" i="139"/>
  <c r="N83" i="139"/>
  <c r="N82" i="139"/>
  <c r="N81" i="139"/>
  <c r="N80" i="139"/>
  <c r="N79" i="139"/>
  <c r="N78" i="139"/>
  <c r="N77" i="139"/>
  <c r="N76" i="139"/>
  <c r="M95" i="139"/>
  <c r="L95" i="139"/>
  <c r="K95" i="139"/>
  <c r="J95" i="139"/>
  <c r="I95" i="139"/>
  <c r="M94" i="139"/>
  <c r="L94" i="139"/>
  <c r="K94" i="139"/>
  <c r="J94" i="139"/>
  <c r="I94" i="139"/>
  <c r="M93" i="139"/>
  <c r="L93" i="139"/>
  <c r="K93" i="139"/>
  <c r="J93" i="139"/>
  <c r="I93" i="139"/>
  <c r="M92" i="139"/>
  <c r="L92" i="139"/>
  <c r="K92" i="139"/>
  <c r="J92" i="139"/>
  <c r="I92" i="139"/>
  <c r="M91" i="139"/>
  <c r="L91" i="139"/>
  <c r="K91" i="139"/>
  <c r="J91" i="139"/>
  <c r="I91" i="139"/>
  <c r="M90" i="139"/>
  <c r="L90" i="139"/>
  <c r="K90" i="139"/>
  <c r="J90" i="139"/>
  <c r="I90" i="139"/>
  <c r="M89" i="139"/>
  <c r="L89" i="139"/>
  <c r="K89" i="139"/>
  <c r="J89" i="139"/>
  <c r="I89" i="139"/>
  <c r="M88" i="139"/>
  <c r="L88" i="139"/>
  <c r="K88" i="139"/>
  <c r="J88" i="139"/>
  <c r="I88" i="139"/>
  <c r="M87" i="139"/>
  <c r="L87" i="139"/>
  <c r="K87" i="139"/>
  <c r="J87" i="139"/>
  <c r="I87" i="139"/>
  <c r="M86" i="139"/>
  <c r="L86" i="139"/>
  <c r="K86" i="139"/>
  <c r="J86" i="139"/>
  <c r="I86" i="139"/>
  <c r="M85" i="139"/>
  <c r="L85" i="139"/>
  <c r="K85" i="139"/>
  <c r="J85" i="139"/>
  <c r="I85" i="139"/>
  <c r="M84" i="139"/>
  <c r="L84" i="139"/>
  <c r="K84" i="139"/>
  <c r="J84" i="139"/>
  <c r="I84" i="139"/>
  <c r="M83" i="139"/>
  <c r="L83" i="139"/>
  <c r="K83" i="139"/>
  <c r="J83" i="139"/>
  <c r="I83" i="139"/>
  <c r="M82" i="139"/>
  <c r="L82" i="139"/>
  <c r="K82" i="139"/>
  <c r="J82" i="139"/>
  <c r="I82" i="139"/>
  <c r="M81" i="139"/>
  <c r="L81" i="139"/>
  <c r="K81" i="139"/>
  <c r="J81" i="139"/>
  <c r="I81" i="139"/>
  <c r="M80" i="139"/>
  <c r="L80" i="139"/>
  <c r="K80" i="139"/>
  <c r="J80" i="139"/>
  <c r="I80" i="139"/>
  <c r="M79" i="139"/>
  <c r="L79" i="139"/>
  <c r="K79" i="139"/>
  <c r="J79" i="139"/>
  <c r="I79" i="139"/>
  <c r="M78" i="139"/>
  <c r="L78" i="139"/>
  <c r="K78" i="139"/>
  <c r="J78" i="139"/>
  <c r="I78" i="139"/>
  <c r="M77" i="139"/>
  <c r="L77" i="139"/>
  <c r="K77" i="139"/>
  <c r="J77" i="139"/>
  <c r="I77" i="139"/>
  <c r="M76" i="139"/>
  <c r="L76" i="139"/>
  <c r="K76" i="139"/>
  <c r="J76" i="139"/>
  <c r="I76" i="139"/>
  <c r="G95" i="139"/>
  <c r="F95" i="139"/>
  <c r="G94" i="139"/>
  <c r="F94" i="139"/>
  <c r="G93" i="139"/>
  <c r="F93" i="139"/>
  <c r="G92" i="139"/>
  <c r="F92" i="139"/>
  <c r="G91" i="139"/>
  <c r="F91" i="139"/>
  <c r="G90" i="139"/>
  <c r="F90" i="139"/>
  <c r="G89" i="139"/>
  <c r="F89" i="139"/>
  <c r="G88" i="139"/>
  <c r="F88" i="139"/>
  <c r="G87" i="139"/>
  <c r="F87" i="139"/>
  <c r="G86" i="139"/>
  <c r="F86" i="139"/>
  <c r="G85" i="139"/>
  <c r="F85" i="139"/>
  <c r="G84" i="139"/>
  <c r="F84" i="139"/>
  <c r="G83" i="139"/>
  <c r="F83" i="139"/>
  <c r="G82" i="139"/>
  <c r="F82" i="139"/>
  <c r="G81" i="139"/>
  <c r="F81" i="139"/>
  <c r="G80" i="139"/>
  <c r="F80" i="139"/>
  <c r="G79" i="139"/>
  <c r="F79" i="139"/>
  <c r="G78" i="139"/>
  <c r="F78" i="139"/>
  <c r="G77" i="139"/>
  <c r="F77" i="139"/>
  <c r="G76" i="139"/>
  <c r="H76" i="139"/>
  <c r="F76" i="139"/>
  <c r="E95" i="139"/>
  <c r="D95" i="139"/>
  <c r="C95" i="139"/>
  <c r="E94" i="139"/>
  <c r="D94" i="139"/>
  <c r="C94" i="139"/>
  <c r="E93" i="139"/>
  <c r="D93" i="139"/>
  <c r="C93" i="139"/>
  <c r="E92" i="139"/>
  <c r="D92" i="139"/>
  <c r="C92" i="139"/>
  <c r="E91" i="139"/>
  <c r="D91" i="139"/>
  <c r="C91" i="139"/>
  <c r="E90" i="139"/>
  <c r="D90" i="139"/>
  <c r="C90" i="139"/>
  <c r="E89" i="139"/>
  <c r="D89" i="139"/>
  <c r="C89" i="139"/>
  <c r="E88" i="139"/>
  <c r="D88" i="139"/>
  <c r="C88" i="139"/>
  <c r="E87" i="139"/>
  <c r="D87" i="139"/>
  <c r="C87" i="139"/>
  <c r="E86" i="139"/>
  <c r="D86" i="139"/>
  <c r="C86" i="139"/>
  <c r="E85" i="139"/>
  <c r="D85" i="139"/>
  <c r="C85" i="139"/>
  <c r="E84" i="139"/>
  <c r="D84" i="139"/>
  <c r="C84" i="139"/>
  <c r="E83" i="139"/>
  <c r="D83" i="139"/>
  <c r="C83" i="139"/>
  <c r="E82" i="139"/>
  <c r="D82" i="139"/>
  <c r="C82" i="139"/>
  <c r="E81" i="139"/>
  <c r="D81" i="139"/>
  <c r="C81" i="139"/>
  <c r="E80" i="139"/>
  <c r="D80" i="139"/>
  <c r="C80" i="139"/>
  <c r="E79" i="139"/>
  <c r="D79" i="139"/>
  <c r="C79" i="139"/>
  <c r="E78" i="139"/>
  <c r="D78" i="139"/>
  <c r="C78" i="139"/>
  <c r="E77" i="139"/>
  <c r="D77" i="139"/>
  <c r="C77" i="139"/>
  <c r="E76" i="139"/>
  <c r="D76" i="139"/>
  <c r="C76" i="139"/>
  <c r="E65" i="139"/>
  <c r="D65" i="139"/>
  <c r="C65" i="139"/>
  <c r="F64" i="139"/>
  <c r="F63" i="139"/>
  <c r="F62" i="139"/>
  <c r="F61" i="139"/>
  <c r="F60" i="139"/>
  <c r="F59" i="139"/>
  <c r="F58" i="139"/>
  <c r="F57" i="139"/>
  <c r="F56" i="139"/>
  <c r="F55" i="139"/>
  <c r="F54" i="139"/>
  <c r="F53" i="139"/>
  <c r="F52" i="139"/>
  <c r="F51" i="139"/>
  <c r="F50" i="139"/>
  <c r="F49" i="139"/>
  <c r="F48" i="139"/>
  <c r="F47" i="139"/>
  <c r="F46" i="139"/>
  <c r="F45" i="139"/>
  <c r="F65" i="139" s="1"/>
  <c r="D96" i="139" l="1"/>
  <c r="G96" i="139"/>
  <c r="F96" i="139"/>
  <c r="E96" i="139" l="1"/>
  <c r="M34" i="139"/>
  <c r="L34" i="139"/>
  <c r="K34" i="139"/>
  <c r="J34" i="139"/>
  <c r="I34" i="139"/>
  <c r="H34" i="139"/>
  <c r="G34" i="139"/>
  <c r="F34" i="139"/>
  <c r="E34" i="139"/>
  <c r="D34" i="139"/>
  <c r="C34" i="139"/>
  <c r="N33" i="139"/>
  <c r="N32" i="139"/>
  <c r="N31" i="139"/>
  <c r="N30" i="139"/>
  <c r="N29" i="139"/>
  <c r="N28" i="139"/>
  <c r="N27" i="139"/>
  <c r="N26" i="139"/>
  <c r="N25" i="139"/>
  <c r="N24" i="139"/>
  <c r="N23" i="139"/>
  <c r="N22" i="139"/>
  <c r="N21" i="139"/>
  <c r="N20" i="139"/>
  <c r="N19" i="139"/>
  <c r="N18" i="139"/>
  <c r="N17" i="139"/>
  <c r="N16" i="139"/>
  <c r="N15" i="139"/>
  <c r="N14" i="139"/>
  <c r="N34" i="139" l="1"/>
  <c r="I96" i="139" l="1"/>
  <c r="J96" i="139" l="1"/>
  <c r="H96" i="139" l="1"/>
  <c r="C96" i="139"/>
  <c r="L96" i="139" l="1"/>
  <c r="K96" i="139" l="1"/>
  <c r="M96" i="139"/>
</calcChain>
</file>

<file path=xl/sharedStrings.xml><?xml version="1.0" encoding="utf-8"?>
<sst xmlns="http://schemas.openxmlformats.org/spreadsheetml/2006/main" count="117" uniqueCount="47">
  <si>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</si>
  <si>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</si>
  <si>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</si>
  <si>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</si>
  <si>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</si>
  <si>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</si>
  <si>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</si>
  <si>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</si>
  <si>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</si>
  <si>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</si>
  <si>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</si>
  <si>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</si>
  <si>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</si>
  <si>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</si>
  <si>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</si>
  <si>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</si>
  <si>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</si>
  <si>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</si>
  <si>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</si>
  <si>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</si>
  <si>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</si>
  <si>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</si>
  <si>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</si>
  <si>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</si>
  <si>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</si>
  <si>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</si>
  <si>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</si>
  <si>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</si>
  <si>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</si>
  <si>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</si>
  <si>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</si>
  <si>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</si>
  <si>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</si>
  <si>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</si>
  <si>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</si>
  <si>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</si>
  <si>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</si>
  <si>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</si>
  <si>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Fondo de Compensación</t>
  </si>
  <si>
    <t>ISR Enajenación de bienes</t>
  </si>
  <si>
    <t xml:space="preserve">Las cifras parciales pueden no coincidir con el total debido al redondeo </t>
  </si>
  <si>
    <t>Nota:</t>
  </si>
  <si>
    <t>Faltante inicial del FEIEF al FGP del mes de mayo 2022</t>
  </si>
  <si>
    <t>PARTICIPACIONES FEDERALES MINISTRADAS A LOS MUNICIPIOS EN EL MES DE MAYO DEL EJERCICIO FISCAL 2023</t>
  </si>
  <si>
    <t>AJUSTE DEFINITIVO 2022</t>
  </si>
  <si>
    <t>(INCLUYE AJUSTE DEFINITIVO 2022)</t>
  </si>
  <si>
    <t>IEPS Gasolina y Diésel incluye la diferencia del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</si>
</sst>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7" applyNumberFormat="0" applyAlignment="0" applyProtection="0"/>
    <xf numFmtId="0" fontId="20" fillId="18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23" fillId="8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44" fontId="1" fillId="0" borderId="0" applyFont="0" applyFill="0" applyBorder="0" applyAlignment="0" applyProtection="0"/>
    <xf numFmtId="0" fontId="25" fillId="23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2" fillId="0" borderId="13" applyNumberFormat="0" applyFill="0" applyAlignment="0" applyProtection="0"/>
    <xf numFmtId="0" fontId="31" fillId="0" borderId="14" applyNumberFormat="0" applyFill="0" applyAlignment="0" applyProtection="0"/>
    <xf numFmtId="164" fontId="33" fillId="0" borderId="0" applyFont="0" applyFill="0" applyBorder="0" applyAlignment="0" applyProtection="0"/>
  </cellStyleXfs>
  <cellXfs count="51">
    <xf numFmtId="0" fontId="0" fillId="0" borderId="0" xfId="0"/>
    <xf numFmtId="3" fontId="10" fillId="0" borderId="2" xfId="0" applyNumberFormat="1" applyFont="1" applyBorder="1"/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10" fillId="0" borderId="2" xfId="2" applyFont="1" applyBorder="1" applyAlignment="1">
      <alignment horizontal="center"/>
    </xf>
    <xf numFmtId="3" fontId="0" fillId="0" borderId="0" xfId="0" applyNumberFormat="1"/>
    <xf numFmtId="0" fontId="0" fillId="0" borderId="0" xfId="0"/>
    <xf numFmtId="0" fontId="5" fillId="0" borderId="0" xfId="0" applyFont="1"/>
    <xf numFmtId="0" fontId="3" fillId="0" borderId="0" xfId="0" applyFont="1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5" fillId="0" borderId="0" xfId="2" applyFont="1" applyFill="1" applyBorder="1"/>
    <xf numFmtId="0" fontId="4" fillId="0" borderId="0" xfId="2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1" fillId="0" borderId="0" xfId="2" applyFont="1" applyFill="1" applyBorder="1" applyAlignment="1">
      <alignment horizontal="center"/>
    </xf>
    <xf numFmtId="3" fontId="10" fillId="0" borderId="0" xfId="2" applyNumberFormat="1" applyFont="1" applyFill="1" applyBorder="1"/>
    <xf numFmtId="3" fontId="9" fillId="0" borderId="0" xfId="2" applyNumberFormat="1" applyFont="1" applyFill="1" applyBorder="1"/>
    <xf numFmtId="0" fontId="3" fillId="0" borderId="0" xfId="2" applyFont="1" applyFill="1" applyBorder="1" applyAlignment="1"/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564107</xdr:colOff>
      <xdr:row>4</xdr:row>
      <xdr:rowOff>142875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28575</xdr:colOff>
      <xdr:row>0</xdr:row>
      <xdr:rowOff>38100</xdr:rowOff>
    </xdr:from>
    <xdr:to>
      <xdr:col>13</xdr:col>
      <xdr:colOff>888953</xdr:colOff>
      <xdr:row>4</xdr:row>
      <xdr:rowOff>66675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38100"/>
          <a:ext cx="178430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AF98"/>
  <sheetViews>
    <sheetView tabSelected="1" topLeftCell="A76" workbookViewId="0">
      <selection activeCell="E108" sqref="E108"/>
    </sheetView>
  </sheetViews>
  <sheetFormatPr baseColWidth="10" defaultRowHeight="12.75" x14ac:dyDescent="0.2"/>
  <cols>
    <col min="1" max="1" width="4.140625" style="19" bestFit="1" customWidth="1"/>
    <col min="2" max="2" width="19.85546875" style="19" customWidth="1"/>
    <col min="3" max="7" width="13.85546875" style="19" customWidth="1"/>
    <col min="8" max="8" width="13.85546875" style="19" hidden="1" customWidth="1"/>
    <col min="9" max="14" width="13.85546875" style="19" customWidth="1"/>
    <col min="15" max="16384" width="11.42578125" style="19"/>
  </cols>
  <sheetData>
    <row r="3" spans="1:32" ht="16.5" x14ac:dyDescent="0.25">
      <c r="A3" s="44" t="s">
        <v>18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32" ht="13.5" customHeight="1" x14ac:dyDescent="0.2">
      <c r="A4" s="45" t="s">
        <v>22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32" ht="13.5" customHeight="1" x14ac:dyDescent="0.2">
      <c r="A5" s="46" t="s">
        <v>21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32" ht="13.5" customHeight="1" x14ac:dyDescent="0.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32" ht="13.5" customHeight="1" x14ac:dyDescent="0.2">
      <c r="A7" s="47" t="s">
        <v>27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32" ht="13.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32" ht="13.5" customHeight="1" x14ac:dyDescent="0.2">
      <c r="A9" s="47" t="s">
        <v>43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32" ht="13.5" customHeight="1" x14ac:dyDescent="0.2">
      <c r="N10" s="6" t="s">
        <v>24</v>
      </c>
    </row>
    <row r="11" spans="1:32" ht="20.100000000000001" customHeight="1" x14ac:dyDescent="0.2">
      <c r="A11" s="41" t="s">
        <v>1</v>
      </c>
      <c r="B11" s="41" t="s">
        <v>37</v>
      </c>
      <c r="C11" s="32" t="s">
        <v>29</v>
      </c>
      <c r="D11" s="32" t="s">
        <v>30</v>
      </c>
      <c r="E11" s="32" t="s">
        <v>28</v>
      </c>
      <c r="F11" s="32" t="s">
        <v>31</v>
      </c>
      <c r="G11" s="32" t="s">
        <v>32</v>
      </c>
      <c r="H11" s="32" t="s">
        <v>38</v>
      </c>
      <c r="I11" s="38" t="s">
        <v>33</v>
      </c>
      <c r="J11" s="32" t="s">
        <v>34</v>
      </c>
      <c r="K11" s="32" t="s">
        <v>35</v>
      </c>
      <c r="L11" s="32" t="s">
        <v>39</v>
      </c>
      <c r="M11" s="32" t="s">
        <v>42</v>
      </c>
      <c r="N11" s="32" t="s">
        <v>36</v>
      </c>
    </row>
    <row r="12" spans="1:32" ht="20.100000000000001" customHeight="1" x14ac:dyDescent="0.2">
      <c r="A12" s="42"/>
      <c r="B12" s="42"/>
      <c r="C12" s="33"/>
      <c r="D12" s="33"/>
      <c r="E12" s="33"/>
      <c r="F12" s="33"/>
      <c r="G12" s="33"/>
      <c r="H12" s="33"/>
      <c r="I12" s="39"/>
      <c r="J12" s="33"/>
      <c r="K12" s="33"/>
      <c r="L12" s="33"/>
      <c r="M12" s="33"/>
      <c r="N12" s="33"/>
    </row>
    <row r="13" spans="1:32" ht="20.100000000000001" customHeight="1" x14ac:dyDescent="0.2">
      <c r="A13" s="43"/>
      <c r="B13" s="43"/>
      <c r="C13" s="34"/>
      <c r="D13" s="34"/>
      <c r="E13" s="34"/>
      <c r="F13" s="34"/>
      <c r="G13" s="34"/>
      <c r="H13" s="34"/>
      <c r="I13" s="40"/>
      <c r="J13" s="34"/>
      <c r="K13" s="34"/>
      <c r="L13" s="34"/>
      <c r="M13" s="34"/>
      <c r="N13" s="34"/>
    </row>
    <row r="14" spans="1:32" ht="13.5" customHeight="1" x14ac:dyDescent="0.2">
      <c r="A14" s="23">
        <v>1</v>
      </c>
      <c r="B14" s="24" t="s">
        <v>3</v>
      </c>
      <c r="C14" s="1">
        <v>6349005.71</v>
      </c>
      <c r="D14" s="1">
        <v>1581709.73</v>
      </c>
      <c r="E14" s="1">
        <v>104823.55</v>
      </c>
      <c r="F14" s="1">
        <v>176295.38</v>
      </c>
      <c r="G14" s="1">
        <v>121378.17</v>
      </c>
      <c r="H14" s="1"/>
      <c r="I14" s="1">
        <v>0</v>
      </c>
      <c r="J14" s="1">
        <v>8832.58</v>
      </c>
      <c r="K14" s="1">
        <v>48303.43</v>
      </c>
      <c r="L14" s="1">
        <v>1524184.73</v>
      </c>
      <c r="M14" s="1">
        <v>-25033.49</v>
      </c>
      <c r="N14" s="1">
        <f>SUM(C14:M14)</f>
        <v>9889499.7899999991</v>
      </c>
      <c r="P14" s="7"/>
      <c r="Q14" s="14"/>
      <c r="R14" s="7"/>
      <c r="S14" s="7"/>
      <c r="T14" s="7"/>
      <c r="U14" s="8"/>
      <c r="V14" s="8"/>
      <c r="W14" s="8"/>
      <c r="X14" s="8"/>
      <c r="Y14" s="7"/>
      <c r="Z14" s="7"/>
      <c r="AA14" s="7"/>
      <c r="AB14" s="7"/>
      <c r="AC14" s="7"/>
      <c r="AD14" s="7"/>
      <c r="AE14" s="7"/>
      <c r="AF14" s="7"/>
    </row>
    <row r="15" spans="1:32" ht="13.5" customHeight="1" x14ac:dyDescent="0.2">
      <c r="A15" s="23">
        <v>2</v>
      </c>
      <c r="B15" s="24" t="s">
        <v>4</v>
      </c>
      <c r="C15" s="1">
        <v>4920510.34</v>
      </c>
      <c r="D15" s="1">
        <v>989232.87</v>
      </c>
      <c r="E15" s="1">
        <v>135020.46</v>
      </c>
      <c r="F15" s="1">
        <v>72224.06</v>
      </c>
      <c r="G15" s="1">
        <v>49337.34</v>
      </c>
      <c r="H15" s="1"/>
      <c r="I15" s="1">
        <v>194593</v>
      </c>
      <c r="J15" s="1">
        <v>7421.9</v>
      </c>
      <c r="K15" s="1">
        <v>40588.71</v>
      </c>
      <c r="L15" s="1">
        <v>1280751.3700000001</v>
      </c>
      <c r="M15" s="1">
        <v>-21035.3</v>
      </c>
      <c r="N15" s="1">
        <f t="shared" ref="N15:N33" si="0">SUM(C15:M15)</f>
        <v>7668644.75</v>
      </c>
      <c r="P15" s="7"/>
      <c r="Q15" s="14"/>
      <c r="R15" s="7"/>
      <c r="S15" s="7"/>
      <c r="T15" s="7"/>
      <c r="U15" s="8"/>
      <c r="V15" s="8"/>
      <c r="W15" s="8"/>
      <c r="X15" s="8"/>
      <c r="Y15" s="7"/>
      <c r="Z15" s="7"/>
      <c r="AA15" s="7"/>
      <c r="AB15" s="7"/>
      <c r="AC15" s="7"/>
      <c r="AD15" s="7"/>
      <c r="AE15" s="7"/>
      <c r="AF15" s="7"/>
    </row>
    <row r="16" spans="1:32" ht="13.5" customHeight="1" x14ac:dyDescent="0.2">
      <c r="A16" s="23">
        <v>3</v>
      </c>
      <c r="B16" s="24" t="s">
        <v>19</v>
      </c>
      <c r="C16" s="1">
        <v>4337955.5</v>
      </c>
      <c r="D16" s="1">
        <v>875343.11</v>
      </c>
      <c r="E16" s="1">
        <v>140600.32000000001</v>
      </c>
      <c r="F16" s="1">
        <v>53199.32</v>
      </c>
      <c r="G16" s="1">
        <v>35988.14</v>
      </c>
      <c r="H16" s="1"/>
      <c r="I16" s="1">
        <v>202772</v>
      </c>
      <c r="J16" s="1">
        <v>6281.23</v>
      </c>
      <c r="K16" s="1">
        <v>34350.68</v>
      </c>
      <c r="L16" s="1">
        <v>1083914.32</v>
      </c>
      <c r="M16" s="1">
        <v>-17802.41</v>
      </c>
      <c r="N16" s="1">
        <f t="shared" si="0"/>
        <v>6752602.2100000009</v>
      </c>
      <c r="P16" s="7"/>
      <c r="Q16" s="14"/>
      <c r="R16" s="7"/>
      <c r="S16" s="7"/>
      <c r="T16" s="7"/>
      <c r="U16" s="8"/>
      <c r="V16" s="8"/>
      <c r="W16" s="8"/>
      <c r="X16" s="8"/>
      <c r="Y16" s="7"/>
      <c r="Z16" s="7"/>
      <c r="AA16" s="7"/>
      <c r="AB16" s="7"/>
      <c r="AC16" s="7"/>
      <c r="AD16" s="7"/>
      <c r="AE16" s="7"/>
      <c r="AF16" s="7"/>
    </row>
    <row r="17" spans="1:32" ht="13.5" customHeight="1" x14ac:dyDescent="0.2">
      <c r="A17" s="23">
        <v>4</v>
      </c>
      <c r="B17" s="24" t="s">
        <v>20</v>
      </c>
      <c r="C17" s="1">
        <v>12656082.01</v>
      </c>
      <c r="D17" s="1">
        <v>6126043.6900000004</v>
      </c>
      <c r="E17" s="1">
        <v>123532.5</v>
      </c>
      <c r="F17" s="1">
        <v>555212.15</v>
      </c>
      <c r="G17" s="1">
        <v>459903.59</v>
      </c>
      <c r="H17" s="1"/>
      <c r="I17" s="1">
        <v>4480980</v>
      </c>
      <c r="J17" s="1">
        <v>25178.9</v>
      </c>
      <c r="K17" s="1">
        <v>137697.87</v>
      </c>
      <c r="L17" s="1">
        <v>4344970.33</v>
      </c>
      <c r="M17" s="1">
        <v>-71362.59</v>
      </c>
      <c r="N17" s="1">
        <f t="shared" si="0"/>
        <v>28838238.449999999</v>
      </c>
      <c r="P17" s="7"/>
      <c r="Q17" s="14"/>
      <c r="R17" s="7"/>
      <c r="S17" s="7"/>
      <c r="T17" s="7"/>
      <c r="U17" s="8"/>
      <c r="V17" s="8"/>
      <c r="W17" s="8"/>
      <c r="X17" s="8"/>
      <c r="Y17" s="7"/>
      <c r="Z17" s="7"/>
      <c r="AA17" s="7"/>
      <c r="AB17" s="7"/>
      <c r="AC17" s="7"/>
      <c r="AD17" s="7"/>
      <c r="AE17" s="7"/>
      <c r="AF17" s="7"/>
    </row>
    <row r="18" spans="1:32" ht="13.5" customHeight="1" x14ac:dyDescent="0.2">
      <c r="A18" s="23">
        <v>5</v>
      </c>
      <c r="B18" s="24" t="s">
        <v>5</v>
      </c>
      <c r="C18" s="1">
        <v>9598760.2200000007</v>
      </c>
      <c r="D18" s="1">
        <v>2747085.08</v>
      </c>
      <c r="E18" s="1">
        <v>90545.67</v>
      </c>
      <c r="F18" s="1">
        <v>333203.19</v>
      </c>
      <c r="G18" s="1">
        <v>230638.88</v>
      </c>
      <c r="H18" s="1"/>
      <c r="I18" s="1">
        <v>1074333</v>
      </c>
      <c r="J18" s="1">
        <v>14784.95</v>
      </c>
      <c r="K18" s="1">
        <v>80855.61</v>
      </c>
      <c r="L18" s="1">
        <v>2551348.33</v>
      </c>
      <c r="M18" s="1">
        <v>-41903.82</v>
      </c>
      <c r="N18" s="1">
        <f t="shared" si="0"/>
        <v>16679651.109999999</v>
      </c>
      <c r="P18" s="7"/>
      <c r="Q18" s="14"/>
      <c r="R18" s="7"/>
      <c r="S18" s="7"/>
      <c r="T18" s="7"/>
      <c r="U18" s="8"/>
      <c r="V18" s="8"/>
      <c r="W18" s="8"/>
      <c r="X18" s="8"/>
      <c r="Y18" s="7"/>
      <c r="Z18" s="7"/>
      <c r="AA18" s="7"/>
      <c r="AB18" s="7"/>
      <c r="AC18" s="7"/>
      <c r="AD18" s="7"/>
      <c r="AE18" s="7"/>
      <c r="AF18" s="7"/>
    </row>
    <row r="19" spans="1:32" ht="13.5" customHeight="1" x14ac:dyDescent="0.2">
      <c r="A19" s="23">
        <v>6</v>
      </c>
      <c r="B19" s="24" t="s">
        <v>15</v>
      </c>
      <c r="C19" s="1">
        <v>5552323.9100000001</v>
      </c>
      <c r="D19" s="1">
        <v>848784.41</v>
      </c>
      <c r="E19" s="1">
        <v>196234.83</v>
      </c>
      <c r="F19" s="1">
        <v>174979.56</v>
      </c>
      <c r="G19" s="1">
        <v>106028.71</v>
      </c>
      <c r="H19" s="1"/>
      <c r="I19" s="1">
        <v>444067</v>
      </c>
      <c r="J19" s="1">
        <v>10586.94</v>
      </c>
      <c r="K19" s="1">
        <v>57897.62</v>
      </c>
      <c r="L19" s="1">
        <v>1826923.41</v>
      </c>
      <c r="M19" s="1">
        <v>-30005.73</v>
      </c>
      <c r="N19" s="1">
        <f t="shared" si="0"/>
        <v>9187820.6600000001</v>
      </c>
      <c r="P19" s="7"/>
      <c r="Q19" s="14"/>
      <c r="R19" s="7"/>
      <c r="S19" s="7"/>
      <c r="T19" s="7"/>
      <c r="U19" s="8"/>
      <c r="V19" s="8"/>
      <c r="W19" s="8"/>
      <c r="X19" s="8"/>
      <c r="Y19" s="7"/>
      <c r="Z19" s="7"/>
      <c r="AA19" s="7"/>
      <c r="AB19" s="7"/>
      <c r="AC19" s="7"/>
      <c r="AD19" s="7"/>
      <c r="AE19" s="7"/>
      <c r="AF19" s="7"/>
    </row>
    <row r="20" spans="1:32" x14ac:dyDescent="0.2">
      <c r="A20" s="23">
        <v>7</v>
      </c>
      <c r="B20" s="24" t="s">
        <v>16</v>
      </c>
      <c r="C20" s="1">
        <v>3921805.35</v>
      </c>
      <c r="D20" s="1">
        <v>589755.42000000004</v>
      </c>
      <c r="E20" s="1">
        <v>193280.79</v>
      </c>
      <c r="F20" s="1">
        <v>54813.57</v>
      </c>
      <c r="G20" s="1">
        <v>36547.58</v>
      </c>
      <c r="H20" s="1"/>
      <c r="I20" s="1">
        <v>184342</v>
      </c>
      <c r="J20" s="1">
        <v>6669.36</v>
      </c>
      <c r="K20" s="1">
        <v>36473.279999999999</v>
      </c>
      <c r="L20" s="1">
        <v>1150891.56</v>
      </c>
      <c r="M20" s="1">
        <v>-18902.46</v>
      </c>
      <c r="N20" s="1">
        <f t="shared" si="0"/>
        <v>6155676.450000002</v>
      </c>
      <c r="P20" s="7"/>
      <c r="Q20" s="14"/>
      <c r="R20" s="7"/>
      <c r="S20" s="7"/>
      <c r="T20" s="7"/>
      <c r="U20" s="8"/>
      <c r="V20" s="8"/>
      <c r="W20" s="8"/>
      <c r="X20" s="8"/>
      <c r="Y20" s="7"/>
      <c r="Z20" s="7"/>
      <c r="AA20" s="7"/>
      <c r="AB20" s="7"/>
      <c r="AC20" s="7"/>
      <c r="AD20" s="7"/>
      <c r="AE20" s="7"/>
      <c r="AF20" s="7"/>
    </row>
    <row r="21" spans="1:32" x14ac:dyDescent="0.2">
      <c r="A21" s="23">
        <v>8</v>
      </c>
      <c r="B21" s="24" t="s">
        <v>6</v>
      </c>
      <c r="C21" s="1">
        <v>5559645.8899999997</v>
      </c>
      <c r="D21" s="1">
        <v>1386877.07</v>
      </c>
      <c r="E21" s="1">
        <v>114342.14</v>
      </c>
      <c r="F21" s="1">
        <v>133083.47</v>
      </c>
      <c r="G21" s="1">
        <v>90257.48</v>
      </c>
      <c r="H21" s="1"/>
      <c r="I21" s="1">
        <v>453864</v>
      </c>
      <c r="J21" s="1">
        <v>7751.51</v>
      </c>
      <c r="K21" s="1">
        <v>42391.31</v>
      </c>
      <c r="L21" s="1">
        <v>1337631.25</v>
      </c>
      <c r="M21" s="1">
        <v>-21969.5</v>
      </c>
      <c r="N21" s="1">
        <f t="shared" si="0"/>
        <v>9103874.6199999992</v>
      </c>
      <c r="P21" s="7"/>
      <c r="Q21" s="14"/>
      <c r="R21" s="7"/>
      <c r="S21" s="7"/>
      <c r="T21" s="7"/>
      <c r="U21" s="8"/>
      <c r="V21" s="8"/>
      <c r="W21" s="8"/>
      <c r="X21" s="8"/>
      <c r="Y21" s="7"/>
      <c r="Z21" s="7"/>
      <c r="AA21" s="7"/>
      <c r="AB21" s="7"/>
      <c r="AC21" s="7"/>
      <c r="AD21" s="7"/>
      <c r="AE21" s="7"/>
      <c r="AF21" s="7"/>
    </row>
    <row r="22" spans="1:32" x14ac:dyDescent="0.2">
      <c r="A22" s="23">
        <v>9</v>
      </c>
      <c r="B22" s="24" t="s">
        <v>7</v>
      </c>
      <c r="C22" s="1">
        <v>5237745.6100000003</v>
      </c>
      <c r="D22" s="1">
        <v>1107528.03</v>
      </c>
      <c r="E22" s="1">
        <v>123532.5</v>
      </c>
      <c r="F22" s="1">
        <v>84381.69</v>
      </c>
      <c r="G22" s="1">
        <v>55901.13</v>
      </c>
      <c r="H22" s="1"/>
      <c r="I22" s="1">
        <v>338581</v>
      </c>
      <c r="J22" s="1">
        <v>7589.77</v>
      </c>
      <c r="K22" s="1">
        <v>41506.76</v>
      </c>
      <c r="L22" s="1">
        <v>1309719.75</v>
      </c>
      <c r="M22" s="1">
        <v>-21511.08</v>
      </c>
      <c r="N22" s="1">
        <f t="shared" si="0"/>
        <v>8284975.1600000001</v>
      </c>
      <c r="P22" s="7"/>
      <c r="Q22" s="14"/>
      <c r="R22" s="7"/>
      <c r="S22" s="7"/>
      <c r="T22" s="7"/>
      <c r="U22" s="8"/>
      <c r="V22" s="8"/>
      <c r="W22" s="8"/>
      <c r="X22" s="8"/>
      <c r="Y22" s="7"/>
      <c r="Z22" s="7"/>
      <c r="AA22" s="7"/>
      <c r="AB22" s="7"/>
      <c r="AC22" s="7"/>
      <c r="AD22" s="7"/>
      <c r="AE22" s="7"/>
      <c r="AF22" s="7"/>
    </row>
    <row r="23" spans="1:32" x14ac:dyDescent="0.2">
      <c r="A23" s="23">
        <v>10</v>
      </c>
      <c r="B23" s="24" t="s">
        <v>14</v>
      </c>
      <c r="C23" s="1">
        <v>4038900.19</v>
      </c>
      <c r="D23" s="1">
        <v>627235.03</v>
      </c>
      <c r="E23" s="1">
        <v>186552.13</v>
      </c>
      <c r="F23" s="1">
        <v>62352.28</v>
      </c>
      <c r="G23" s="1">
        <v>41841.019999999997</v>
      </c>
      <c r="H23" s="1"/>
      <c r="I23" s="1">
        <v>19199</v>
      </c>
      <c r="J23" s="1">
        <v>6826.7</v>
      </c>
      <c r="K23" s="1">
        <v>37333.730000000003</v>
      </c>
      <c r="L23" s="1">
        <v>1178042.3899999999</v>
      </c>
      <c r="M23" s="1">
        <v>-19348.39</v>
      </c>
      <c r="N23" s="1">
        <f t="shared" si="0"/>
        <v>6178934.0800000001</v>
      </c>
      <c r="P23" s="7"/>
      <c r="Q23" s="14"/>
      <c r="R23" s="7"/>
      <c r="S23" s="7"/>
      <c r="T23" s="7"/>
      <c r="U23" s="8"/>
      <c r="V23" s="8"/>
      <c r="W23" s="8"/>
      <c r="X23" s="8"/>
      <c r="Y23" s="7"/>
      <c r="Z23" s="7"/>
      <c r="AA23" s="7"/>
      <c r="AB23" s="7"/>
      <c r="AC23" s="7"/>
      <c r="AD23" s="7"/>
      <c r="AE23" s="7"/>
      <c r="AF23" s="7"/>
    </row>
    <row r="24" spans="1:32" x14ac:dyDescent="0.2">
      <c r="A24" s="23">
        <v>11</v>
      </c>
      <c r="B24" s="24" t="s">
        <v>8</v>
      </c>
      <c r="C24" s="1">
        <v>5651193.6900000004</v>
      </c>
      <c r="D24" s="1">
        <v>1704153.81</v>
      </c>
      <c r="E24" s="1">
        <v>122547.82</v>
      </c>
      <c r="F24" s="1">
        <v>162397.38</v>
      </c>
      <c r="G24" s="1">
        <v>111858.69</v>
      </c>
      <c r="H24" s="1"/>
      <c r="I24" s="1">
        <v>25362</v>
      </c>
      <c r="J24" s="1">
        <v>8518.51</v>
      </c>
      <c r="K24" s="1">
        <v>46585.85</v>
      </c>
      <c r="L24" s="1">
        <v>1469987.39</v>
      </c>
      <c r="M24" s="1">
        <v>-24143.34</v>
      </c>
      <c r="N24" s="1">
        <f t="shared" si="0"/>
        <v>9278461.8000000007</v>
      </c>
      <c r="P24" s="7"/>
      <c r="Q24" s="14"/>
      <c r="R24" s="7"/>
      <c r="S24" s="7"/>
      <c r="T24" s="7"/>
      <c r="U24" s="8"/>
      <c r="V24" s="8"/>
      <c r="W24" s="8"/>
      <c r="X24" s="8"/>
      <c r="Y24" s="7"/>
      <c r="Z24" s="7"/>
      <c r="AA24" s="7"/>
      <c r="AB24" s="7"/>
      <c r="AC24" s="7"/>
      <c r="AD24" s="7"/>
      <c r="AE24" s="7"/>
      <c r="AF24" s="7"/>
    </row>
    <row r="25" spans="1:32" x14ac:dyDescent="0.2">
      <c r="A25" s="23">
        <v>12</v>
      </c>
      <c r="B25" s="24" t="s">
        <v>9</v>
      </c>
      <c r="C25" s="1">
        <v>5403455.3799999999</v>
      </c>
      <c r="D25" s="1">
        <v>1288493.74</v>
      </c>
      <c r="E25" s="1">
        <v>110567.53</v>
      </c>
      <c r="F25" s="1">
        <v>108797.51</v>
      </c>
      <c r="G25" s="1">
        <v>72959.88</v>
      </c>
      <c r="H25" s="1"/>
      <c r="I25" s="1">
        <v>41387</v>
      </c>
      <c r="J25" s="1">
        <v>7089.03</v>
      </c>
      <c r="K25" s="1">
        <v>38768.32</v>
      </c>
      <c r="L25" s="1">
        <v>1223310.06</v>
      </c>
      <c r="M25" s="1">
        <v>-20091.87</v>
      </c>
      <c r="N25" s="1">
        <f t="shared" si="0"/>
        <v>8274736.580000001</v>
      </c>
      <c r="P25" s="7"/>
      <c r="Q25" s="14"/>
      <c r="R25" s="7"/>
      <c r="S25" s="7"/>
      <c r="T25" s="7"/>
      <c r="U25" s="8"/>
      <c r="V25" s="8"/>
      <c r="W25" s="8"/>
      <c r="X25" s="8"/>
      <c r="Y25" s="7"/>
      <c r="Z25" s="7"/>
      <c r="AA25" s="7"/>
      <c r="AB25" s="7"/>
      <c r="AC25" s="7"/>
      <c r="AD25" s="7"/>
      <c r="AE25" s="7"/>
      <c r="AF25" s="7"/>
    </row>
    <row r="26" spans="1:32" x14ac:dyDescent="0.2">
      <c r="A26" s="23">
        <v>13</v>
      </c>
      <c r="B26" s="24" t="s">
        <v>10</v>
      </c>
      <c r="C26" s="1">
        <v>7451106.9800000004</v>
      </c>
      <c r="D26" s="1">
        <v>1894755.54</v>
      </c>
      <c r="E26" s="1">
        <v>90053.33</v>
      </c>
      <c r="F26" s="1">
        <v>192407.15</v>
      </c>
      <c r="G26" s="1">
        <v>130768.91</v>
      </c>
      <c r="H26" s="1"/>
      <c r="I26" s="1">
        <v>907830</v>
      </c>
      <c r="J26" s="1">
        <v>9606.86</v>
      </c>
      <c r="K26" s="1">
        <v>52537.78</v>
      </c>
      <c r="L26" s="1">
        <v>1657796.99</v>
      </c>
      <c r="M26" s="1">
        <v>-27227.96</v>
      </c>
      <c r="N26" s="1">
        <f t="shared" si="0"/>
        <v>12359635.579999998</v>
      </c>
      <c r="P26" s="7"/>
      <c r="Q26" s="14"/>
      <c r="R26" s="7"/>
      <c r="S26" s="7"/>
      <c r="T26" s="7"/>
      <c r="U26" s="8"/>
      <c r="V26" s="8"/>
      <c r="W26" s="8"/>
      <c r="X26" s="8"/>
      <c r="Y26" s="7"/>
      <c r="Z26" s="7"/>
      <c r="AA26" s="7"/>
      <c r="AB26" s="7"/>
      <c r="AC26" s="7"/>
      <c r="AD26" s="7"/>
      <c r="AE26" s="7"/>
      <c r="AF26" s="7"/>
    </row>
    <row r="27" spans="1:32" x14ac:dyDescent="0.2">
      <c r="A27" s="23">
        <v>14</v>
      </c>
      <c r="B27" s="24" t="s">
        <v>26</v>
      </c>
      <c r="C27" s="1">
        <v>4276207.79</v>
      </c>
      <c r="D27" s="1">
        <v>770701.06</v>
      </c>
      <c r="E27" s="1">
        <v>150118.91</v>
      </c>
      <c r="F27" s="1">
        <v>36268.189999999995</v>
      </c>
      <c r="G27" s="1">
        <v>24739.11</v>
      </c>
      <c r="H27" s="1"/>
      <c r="I27" s="1">
        <v>176928</v>
      </c>
      <c r="J27" s="1">
        <v>6478.54</v>
      </c>
      <c r="K27" s="1">
        <v>35429.69</v>
      </c>
      <c r="L27" s="1">
        <v>1117961.73</v>
      </c>
      <c r="M27" s="1">
        <v>-18361.61</v>
      </c>
      <c r="N27" s="1">
        <f t="shared" si="0"/>
        <v>6576471.4100000011</v>
      </c>
      <c r="P27" s="7"/>
      <c r="Q27" s="14"/>
      <c r="R27" s="7"/>
      <c r="S27" s="7"/>
      <c r="T27" s="7"/>
      <c r="U27" s="8"/>
      <c r="V27" s="8"/>
      <c r="W27" s="8"/>
      <c r="X27" s="8"/>
      <c r="Y27" s="7"/>
      <c r="Z27" s="7"/>
      <c r="AA27" s="7"/>
      <c r="AB27" s="7"/>
      <c r="AC27" s="7"/>
      <c r="AD27" s="7"/>
      <c r="AE27" s="7"/>
      <c r="AF27" s="7"/>
    </row>
    <row r="28" spans="1:32" x14ac:dyDescent="0.2">
      <c r="A28" s="23">
        <v>15</v>
      </c>
      <c r="B28" s="24" t="s">
        <v>25</v>
      </c>
      <c r="C28" s="1">
        <v>5414517.7400000002</v>
      </c>
      <c r="D28" s="1">
        <v>1139741.5</v>
      </c>
      <c r="E28" s="1">
        <v>123532.5</v>
      </c>
      <c r="F28" s="1">
        <v>112312.1</v>
      </c>
      <c r="G28" s="1">
        <v>75347.87</v>
      </c>
      <c r="H28" s="1"/>
      <c r="I28" s="1">
        <v>290937</v>
      </c>
      <c r="J28" s="1">
        <v>8008.9</v>
      </c>
      <c r="K28" s="1">
        <v>43798.9</v>
      </c>
      <c r="L28" s="1">
        <v>1382046.98</v>
      </c>
      <c r="M28" s="1">
        <v>-22698.99</v>
      </c>
      <c r="N28" s="1">
        <f t="shared" si="0"/>
        <v>8567544.5</v>
      </c>
      <c r="P28" s="7"/>
      <c r="Q28" s="14"/>
      <c r="R28" s="7"/>
      <c r="S28" s="7"/>
      <c r="T28" s="7"/>
      <c r="U28" s="8"/>
      <c r="V28" s="8"/>
      <c r="W28" s="8"/>
      <c r="X28" s="8"/>
      <c r="Y28" s="7"/>
      <c r="Z28" s="7"/>
      <c r="AA28" s="7"/>
      <c r="AB28" s="7"/>
      <c r="AC28" s="7"/>
      <c r="AD28" s="7"/>
      <c r="AE28" s="7"/>
      <c r="AF28" s="7"/>
    </row>
    <row r="29" spans="1:32" x14ac:dyDescent="0.2">
      <c r="A29" s="23">
        <v>16</v>
      </c>
      <c r="B29" s="24" t="s">
        <v>23</v>
      </c>
      <c r="C29" s="1">
        <v>12368522.529999999</v>
      </c>
      <c r="D29" s="1">
        <v>5230919.7699999996</v>
      </c>
      <c r="E29" s="1">
        <v>68062.100000000006</v>
      </c>
      <c r="F29" s="1">
        <v>433403.19</v>
      </c>
      <c r="G29" s="1">
        <v>297452.19</v>
      </c>
      <c r="H29" s="1"/>
      <c r="I29" s="1">
        <v>1343993</v>
      </c>
      <c r="J29" s="1">
        <v>14993.53</v>
      </c>
      <c r="K29" s="1">
        <v>81996.31</v>
      </c>
      <c r="L29" s="1">
        <v>2587342.46</v>
      </c>
      <c r="M29" s="1">
        <v>-42494.99</v>
      </c>
      <c r="N29" s="1">
        <f t="shared" si="0"/>
        <v>22384190.090000004</v>
      </c>
      <c r="P29" s="7"/>
      <c r="Q29" s="14"/>
      <c r="R29" s="7"/>
      <c r="S29" s="7"/>
      <c r="T29" s="7"/>
      <c r="U29" s="8"/>
      <c r="V29" s="8"/>
      <c r="W29" s="8"/>
      <c r="X29" s="8"/>
      <c r="Y29" s="7"/>
      <c r="Z29" s="7"/>
      <c r="AA29" s="7"/>
      <c r="AB29" s="7"/>
      <c r="AC29" s="7"/>
      <c r="AD29" s="7"/>
      <c r="AE29" s="7"/>
      <c r="AF29" s="7"/>
    </row>
    <row r="30" spans="1:32" x14ac:dyDescent="0.2">
      <c r="A30" s="23">
        <v>17</v>
      </c>
      <c r="B30" s="24" t="s">
        <v>11</v>
      </c>
      <c r="C30" s="1">
        <v>6326034.9299999997</v>
      </c>
      <c r="D30" s="1">
        <v>1476148.05</v>
      </c>
      <c r="E30" s="1">
        <v>107121.14</v>
      </c>
      <c r="F30" s="1">
        <v>185564.43</v>
      </c>
      <c r="G30" s="1">
        <v>129685.04</v>
      </c>
      <c r="H30" s="1"/>
      <c r="I30" s="1">
        <v>570261</v>
      </c>
      <c r="J30" s="1">
        <v>8984.34</v>
      </c>
      <c r="K30" s="1">
        <v>49133.38</v>
      </c>
      <c r="L30" s="1">
        <v>1550373.21</v>
      </c>
      <c r="M30" s="1">
        <v>-25463.62</v>
      </c>
      <c r="N30" s="1">
        <f t="shared" si="0"/>
        <v>10377841.9</v>
      </c>
      <c r="P30" s="7"/>
      <c r="Q30" s="14"/>
      <c r="R30" s="7"/>
      <c r="S30" s="7"/>
      <c r="T30" s="7"/>
      <c r="U30" s="8"/>
      <c r="V30" s="8"/>
      <c r="W30" s="8"/>
      <c r="X30" s="8"/>
      <c r="Y30" s="7"/>
      <c r="Z30" s="7"/>
      <c r="AA30" s="7"/>
      <c r="AB30" s="7"/>
      <c r="AC30" s="7"/>
      <c r="AD30" s="7"/>
      <c r="AE30" s="7"/>
      <c r="AF30" s="7"/>
    </row>
    <row r="31" spans="1:32" x14ac:dyDescent="0.2">
      <c r="A31" s="23">
        <v>18</v>
      </c>
      <c r="B31" s="24" t="s">
        <v>2</v>
      </c>
      <c r="C31" s="1">
        <v>50208600.82</v>
      </c>
      <c r="D31" s="1">
        <v>18823872.27</v>
      </c>
      <c r="E31" s="1">
        <v>46234.99</v>
      </c>
      <c r="F31" s="1">
        <v>1796280.6300000001</v>
      </c>
      <c r="G31" s="1">
        <v>1476486.69</v>
      </c>
      <c r="H31" s="1"/>
      <c r="I31" s="1">
        <v>842956</v>
      </c>
      <c r="J31" s="1">
        <v>52023.07</v>
      </c>
      <c r="K31" s="1">
        <v>284502.71999999997</v>
      </c>
      <c r="L31" s="1">
        <v>8977305.7300000004</v>
      </c>
      <c r="M31" s="1">
        <v>-147444.93</v>
      </c>
      <c r="N31" s="1">
        <f t="shared" si="0"/>
        <v>82360817.98999998</v>
      </c>
      <c r="P31" s="7"/>
      <c r="Q31" s="14"/>
      <c r="R31" s="7"/>
      <c r="S31" s="7"/>
      <c r="T31" s="7"/>
      <c r="U31" s="8"/>
      <c r="V31" s="8"/>
      <c r="W31" s="8"/>
      <c r="X31" s="8"/>
      <c r="Y31" s="7"/>
      <c r="Z31" s="7"/>
      <c r="AA31" s="7"/>
      <c r="AB31" s="7"/>
      <c r="AC31" s="7"/>
      <c r="AD31" s="7"/>
      <c r="AE31" s="7"/>
      <c r="AF31" s="7"/>
    </row>
    <row r="32" spans="1:32" x14ac:dyDescent="0.2">
      <c r="A32" s="23">
        <v>19</v>
      </c>
      <c r="B32" s="24" t="s">
        <v>12</v>
      </c>
      <c r="C32" s="1">
        <v>5696803.6699999999</v>
      </c>
      <c r="D32" s="1">
        <v>1942296.76</v>
      </c>
      <c r="E32" s="1">
        <v>102033.62</v>
      </c>
      <c r="F32" s="1">
        <v>144189.01</v>
      </c>
      <c r="G32" s="1">
        <v>98972.17</v>
      </c>
      <c r="H32" s="1"/>
      <c r="I32" s="1">
        <v>647050</v>
      </c>
      <c r="J32" s="1">
        <v>6994.03</v>
      </c>
      <c r="K32" s="1">
        <v>38248.83</v>
      </c>
      <c r="L32" s="1">
        <v>1206917.8700000001</v>
      </c>
      <c r="M32" s="1">
        <v>-19822.64</v>
      </c>
      <c r="N32" s="1">
        <f t="shared" si="0"/>
        <v>9863683.3200000003</v>
      </c>
      <c r="P32" s="7"/>
      <c r="Q32" s="14"/>
      <c r="R32" s="7"/>
      <c r="S32" s="7"/>
      <c r="T32" s="7"/>
      <c r="U32" s="8"/>
      <c r="V32" s="8"/>
      <c r="W32" s="8"/>
      <c r="X32" s="8"/>
      <c r="Y32" s="7"/>
      <c r="Z32" s="7"/>
      <c r="AA32" s="7"/>
      <c r="AB32" s="7"/>
      <c r="AC32" s="7"/>
      <c r="AD32" s="7"/>
      <c r="AE32" s="7"/>
      <c r="AF32" s="7"/>
    </row>
    <row r="33" spans="1:32" x14ac:dyDescent="0.2">
      <c r="A33" s="23">
        <v>20</v>
      </c>
      <c r="B33" s="24" t="s">
        <v>13</v>
      </c>
      <c r="C33" s="1">
        <v>7090360.4699999997</v>
      </c>
      <c r="D33" s="1">
        <v>1975678.06</v>
      </c>
      <c r="E33" s="1">
        <v>115655.07</v>
      </c>
      <c r="F33" s="1">
        <v>243614.95</v>
      </c>
      <c r="G33" s="1">
        <v>156391.89000000001</v>
      </c>
      <c r="H33" s="1"/>
      <c r="I33" s="1">
        <v>1249016</v>
      </c>
      <c r="J33" s="1">
        <v>11484</v>
      </c>
      <c r="K33" s="1">
        <v>62803.48</v>
      </c>
      <c r="L33" s="1">
        <v>1981724.54</v>
      </c>
      <c r="M33" s="1">
        <v>-32548.2</v>
      </c>
      <c r="N33" s="1">
        <f t="shared" si="0"/>
        <v>12854180.260000002</v>
      </c>
      <c r="P33" s="7"/>
      <c r="Q33" s="14"/>
      <c r="R33" s="7"/>
      <c r="S33" s="7"/>
      <c r="T33" s="7"/>
      <c r="U33" s="8"/>
      <c r="V33" s="8"/>
      <c r="W33" s="8"/>
      <c r="X33" s="8"/>
      <c r="Y33" s="7"/>
      <c r="Z33" s="7"/>
      <c r="AA33" s="7"/>
      <c r="AB33" s="7"/>
      <c r="AC33" s="7"/>
      <c r="AD33" s="7"/>
      <c r="AE33" s="7"/>
      <c r="AF33" s="7"/>
    </row>
    <row r="34" spans="1:32" x14ac:dyDescent="0.2">
      <c r="A34" s="35" t="s">
        <v>0</v>
      </c>
      <c r="B34" s="36"/>
      <c r="C34" s="15">
        <f>SUM(C14:C33)</f>
        <v>172059538.72999999</v>
      </c>
      <c r="D34" s="15">
        <f t="shared" ref="D34:M34" si="1">SUM(D14:D33)</f>
        <v>53126354.999999993</v>
      </c>
      <c r="E34" s="15">
        <f t="shared" si="1"/>
        <v>2444391.9000000004</v>
      </c>
      <c r="F34" s="15">
        <f t="shared" si="1"/>
        <v>5114979.2100000009</v>
      </c>
      <c r="G34" s="15">
        <f t="shared" si="1"/>
        <v>3802484.48</v>
      </c>
      <c r="H34" s="15">
        <f t="shared" si="1"/>
        <v>0</v>
      </c>
      <c r="I34" s="15">
        <f t="shared" si="1"/>
        <v>13488451</v>
      </c>
      <c r="J34" s="15">
        <f t="shared" si="1"/>
        <v>236104.65</v>
      </c>
      <c r="K34" s="15">
        <f t="shared" si="1"/>
        <v>1291204.2599999998</v>
      </c>
      <c r="L34" s="15">
        <f t="shared" si="1"/>
        <v>40743144.399999999</v>
      </c>
      <c r="M34" s="15">
        <f t="shared" si="1"/>
        <v>-669172.92000000004</v>
      </c>
      <c r="N34" s="15">
        <f>SUM(N14:N33)</f>
        <v>291637480.70999998</v>
      </c>
      <c r="P34" s="9"/>
      <c r="Q34" s="9"/>
      <c r="R34" s="9"/>
      <c r="S34" s="9"/>
      <c r="T34" s="7"/>
      <c r="U34" s="8"/>
      <c r="V34" s="8"/>
      <c r="W34" s="8"/>
      <c r="X34" s="8"/>
      <c r="Y34" s="7"/>
      <c r="Z34" s="7"/>
      <c r="AA34" s="7"/>
      <c r="AB34" s="7"/>
      <c r="AC34" s="7"/>
      <c r="AD34" s="7"/>
      <c r="AE34" s="7"/>
      <c r="AF34" s="7"/>
    </row>
    <row r="35" spans="1:32" x14ac:dyDescent="0.2">
      <c r="A35" s="25" t="s">
        <v>40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ht="12.75" customHeight="1" x14ac:dyDescent="0.2">
      <c r="B36" s="10" t="s">
        <v>41</v>
      </c>
      <c r="C36" s="37" t="s">
        <v>46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32" x14ac:dyDescent="0.2">
      <c r="B37" s="20" t="s">
        <v>17</v>
      </c>
      <c r="C37" s="20"/>
      <c r="F37" s="21"/>
      <c r="G37" s="20"/>
      <c r="H37" s="20"/>
      <c r="I37" s="20"/>
      <c r="J37" s="20"/>
      <c r="K37" s="20"/>
      <c r="L37" s="20"/>
      <c r="M37" s="20"/>
    </row>
    <row r="38" spans="1:32" x14ac:dyDescent="0.2">
      <c r="B38" s="20" t="s">
        <v>17</v>
      </c>
      <c r="C38" s="11"/>
      <c r="F38" s="21"/>
      <c r="G38" s="20"/>
      <c r="H38" s="20"/>
      <c r="I38" s="20"/>
      <c r="J38" s="20"/>
      <c r="K38" s="20"/>
      <c r="L38" s="20"/>
      <c r="M38" s="20"/>
      <c r="N38" s="18"/>
    </row>
    <row r="39" spans="1:32" x14ac:dyDescent="0.2">
      <c r="B39" s="20"/>
      <c r="C39" s="12"/>
      <c r="F39" s="21"/>
      <c r="G39" s="20"/>
      <c r="H39" s="20"/>
      <c r="I39" s="20"/>
      <c r="J39" s="13"/>
      <c r="K39" s="13"/>
      <c r="L39" s="13"/>
      <c r="M39" s="13"/>
      <c r="N39" s="13"/>
    </row>
    <row r="40" spans="1:32" x14ac:dyDescent="0.2">
      <c r="A40" s="48" t="s">
        <v>44</v>
      </c>
      <c r="B40" s="48"/>
      <c r="C40" s="48"/>
      <c r="D40" s="48"/>
      <c r="E40" s="48"/>
      <c r="F40" s="48"/>
      <c r="G40" s="31"/>
      <c r="H40" s="20"/>
      <c r="I40" s="20"/>
      <c r="J40" s="20"/>
      <c r="K40" s="20"/>
      <c r="L40" s="20"/>
      <c r="M40" s="20"/>
    </row>
    <row r="41" spans="1:32" x14ac:dyDescent="0.2">
      <c r="A41" s="2"/>
      <c r="B41" s="2"/>
      <c r="C41" s="2"/>
      <c r="D41" s="2"/>
      <c r="E41" s="2"/>
      <c r="F41" s="3" t="s">
        <v>24</v>
      </c>
      <c r="G41" s="28"/>
      <c r="H41" s="20"/>
      <c r="I41" s="20"/>
      <c r="J41" s="20"/>
      <c r="K41" s="20"/>
      <c r="L41" s="20"/>
      <c r="M41" s="20"/>
    </row>
    <row r="42" spans="1:32" ht="12.75" customHeight="1" x14ac:dyDescent="0.2">
      <c r="A42" s="41" t="s">
        <v>1</v>
      </c>
      <c r="B42" s="41" t="s">
        <v>37</v>
      </c>
      <c r="C42" s="32" t="s">
        <v>29</v>
      </c>
      <c r="D42" s="32" t="s">
        <v>30</v>
      </c>
      <c r="E42" s="32" t="s">
        <v>28</v>
      </c>
      <c r="F42" s="32" t="s">
        <v>36</v>
      </c>
      <c r="G42" s="26"/>
      <c r="H42" s="20"/>
      <c r="I42" s="20"/>
      <c r="J42" s="20"/>
      <c r="K42" s="20"/>
      <c r="L42" s="20"/>
      <c r="M42" s="20"/>
    </row>
    <row r="43" spans="1:32" x14ac:dyDescent="0.2">
      <c r="A43" s="42"/>
      <c r="B43" s="42"/>
      <c r="C43" s="33"/>
      <c r="D43" s="33"/>
      <c r="E43" s="33"/>
      <c r="F43" s="33"/>
      <c r="G43" s="26"/>
      <c r="H43" s="20"/>
      <c r="I43" s="20"/>
      <c r="J43" s="20"/>
      <c r="K43" s="20"/>
      <c r="L43" s="20"/>
      <c r="M43" s="20"/>
    </row>
    <row r="44" spans="1:32" x14ac:dyDescent="0.2">
      <c r="A44" s="43"/>
      <c r="B44" s="43"/>
      <c r="C44" s="34"/>
      <c r="D44" s="34"/>
      <c r="E44" s="34"/>
      <c r="F44" s="34"/>
      <c r="G44" s="26"/>
      <c r="H44" s="20"/>
      <c r="I44" s="20"/>
      <c r="J44" s="20"/>
      <c r="K44" s="20"/>
      <c r="L44" s="20"/>
      <c r="M44" s="20"/>
    </row>
    <row r="45" spans="1:32" x14ac:dyDescent="0.2">
      <c r="A45" s="17">
        <v>1</v>
      </c>
      <c r="B45" s="4" t="s">
        <v>3</v>
      </c>
      <c r="C45" s="5">
        <v>1813110.13</v>
      </c>
      <c r="D45" s="5">
        <v>-26067.24</v>
      </c>
      <c r="E45" s="5">
        <v>-37281.42</v>
      </c>
      <c r="F45" s="5">
        <f t="shared" ref="F45:F64" si="2">SUM(C45:E45)</f>
        <v>1749761.47</v>
      </c>
      <c r="G45" s="29"/>
      <c r="H45" s="20"/>
      <c r="I45" s="20"/>
      <c r="J45" s="20"/>
      <c r="K45" s="20"/>
      <c r="L45" s="20"/>
      <c r="M45" s="20"/>
    </row>
    <row r="46" spans="1:32" x14ac:dyDescent="0.2">
      <c r="A46" s="17">
        <v>2</v>
      </c>
      <c r="B46" s="4" t="s">
        <v>4</v>
      </c>
      <c r="C46" s="5">
        <v>1491906.28</v>
      </c>
      <c r="D46" s="5">
        <v>-11195.99</v>
      </c>
      <c r="E46" s="5">
        <v>-37281.42</v>
      </c>
      <c r="F46" s="5">
        <f t="shared" si="2"/>
        <v>1443428.87</v>
      </c>
      <c r="G46" s="29"/>
    </row>
    <row r="47" spans="1:32" x14ac:dyDescent="0.2">
      <c r="A47" s="17">
        <v>3</v>
      </c>
      <c r="B47" s="4" t="s">
        <v>19</v>
      </c>
      <c r="C47" s="5">
        <v>1440960.58</v>
      </c>
      <c r="D47" s="5">
        <v>-8187.58</v>
      </c>
      <c r="E47" s="5">
        <v>-37281.42</v>
      </c>
      <c r="F47" s="5">
        <f t="shared" si="2"/>
        <v>1395491.58</v>
      </c>
      <c r="G47" s="29"/>
    </row>
    <row r="48" spans="1:32" x14ac:dyDescent="0.2">
      <c r="A48" s="17">
        <v>4</v>
      </c>
      <c r="B48" s="4" t="s">
        <v>20</v>
      </c>
      <c r="C48" s="5">
        <v>5256146.09</v>
      </c>
      <c r="D48" s="5">
        <v>-332830.67</v>
      </c>
      <c r="E48" s="5">
        <v>-37281.42</v>
      </c>
      <c r="F48" s="5">
        <f t="shared" si="2"/>
        <v>4886034</v>
      </c>
      <c r="G48" s="29"/>
    </row>
    <row r="49" spans="1:7" x14ac:dyDescent="0.2">
      <c r="A49" s="17">
        <v>5</v>
      </c>
      <c r="B49" s="4" t="s">
        <v>5</v>
      </c>
      <c r="C49" s="5">
        <v>2434329.31</v>
      </c>
      <c r="D49" s="5">
        <v>-63606.38</v>
      </c>
      <c r="E49" s="5">
        <v>-37281.42</v>
      </c>
      <c r="F49" s="5">
        <f t="shared" si="2"/>
        <v>2333441.5100000002</v>
      </c>
      <c r="G49" s="29"/>
    </row>
    <row r="50" spans="1:7" x14ac:dyDescent="0.2">
      <c r="A50" s="17">
        <v>6</v>
      </c>
      <c r="B50" s="4" t="s">
        <v>15</v>
      </c>
      <c r="C50" s="5">
        <v>2256913.09</v>
      </c>
      <c r="D50" s="5">
        <v>-22556.18</v>
      </c>
      <c r="E50" s="5">
        <v>-37281.42</v>
      </c>
      <c r="F50" s="5">
        <f t="shared" si="2"/>
        <v>2197075.4899999998</v>
      </c>
      <c r="G50" s="29"/>
    </row>
    <row r="51" spans="1:7" x14ac:dyDescent="0.2">
      <c r="A51" s="17">
        <v>7</v>
      </c>
      <c r="B51" s="4" t="s">
        <v>16</v>
      </c>
      <c r="C51" s="5">
        <v>1528223.7</v>
      </c>
      <c r="D51" s="5">
        <v>-5877.76</v>
      </c>
      <c r="E51" s="5">
        <v>-37281.42</v>
      </c>
      <c r="F51" s="5">
        <f t="shared" si="2"/>
        <v>1485064.52</v>
      </c>
      <c r="G51" s="29"/>
    </row>
    <row r="52" spans="1:7" x14ac:dyDescent="0.2">
      <c r="A52" s="17">
        <v>8</v>
      </c>
      <c r="B52" s="4" t="s">
        <v>6</v>
      </c>
      <c r="C52" s="5">
        <v>1751665.54</v>
      </c>
      <c r="D52" s="5">
        <v>-24272.11</v>
      </c>
      <c r="E52" s="5">
        <v>-37281.42</v>
      </c>
      <c r="F52" s="5">
        <f t="shared" si="2"/>
        <v>1690112.01</v>
      </c>
      <c r="G52" s="29"/>
    </row>
    <row r="53" spans="1:7" x14ac:dyDescent="0.2">
      <c r="A53" s="17">
        <v>9</v>
      </c>
      <c r="B53" s="4" t="s">
        <v>7</v>
      </c>
      <c r="C53" s="5">
        <v>1456558.93</v>
      </c>
      <c r="D53" s="5">
        <v>-12196.79</v>
      </c>
      <c r="E53" s="5">
        <v>-37281.42</v>
      </c>
      <c r="F53" s="5">
        <f t="shared" si="2"/>
        <v>1407080.72</v>
      </c>
      <c r="G53" s="29"/>
    </row>
    <row r="54" spans="1:7" x14ac:dyDescent="0.2">
      <c r="A54" s="17">
        <v>10</v>
      </c>
      <c r="B54" s="4" t="s">
        <v>14</v>
      </c>
      <c r="C54" s="5">
        <v>1544937.92</v>
      </c>
      <c r="D54" s="5">
        <v>-7042.27</v>
      </c>
      <c r="E54" s="5">
        <v>-37281.42</v>
      </c>
      <c r="F54" s="5">
        <f t="shared" si="2"/>
        <v>1500614.23</v>
      </c>
      <c r="G54" s="29"/>
    </row>
    <row r="55" spans="1:7" x14ac:dyDescent="0.2">
      <c r="A55" s="17">
        <v>11</v>
      </c>
      <c r="B55" s="4" t="s">
        <v>8</v>
      </c>
      <c r="C55" s="5">
        <v>1757903.6</v>
      </c>
      <c r="D55" s="5">
        <v>-17802.41</v>
      </c>
      <c r="E55" s="5">
        <v>-37281.42</v>
      </c>
      <c r="F55" s="5">
        <f t="shared" si="2"/>
        <v>1702819.7700000003</v>
      </c>
      <c r="G55" s="29"/>
    </row>
    <row r="56" spans="1:7" x14ac:dyDescent="0.2">
      <c r="A56" s="17">
        <v>12</v>
      </c>
      <c r="B56" s="4" t="s">
        <v>9</v>
      </c>
      <c r="C56" s="5">
        <v>1594065.03</v>
      </c>
      <c r="D56" s="5">
        <v>-14112.03</v>
      </c>
      <c r="E56" s="5">
        <v>-37281.42</v>
      </c>
      <c r="F56" s="5">
        <f t="shared" si="2"/>
        <v>1542671.58</v>
      </c>
      <c r="G56" s="29"/>
    </row>
    <row r="57" spans="1:7" x14ac:dyDescent="0.2">
      <c r="A57" s="17">
        <v>13</v>
      </c>
      <c r="B57" s="4" t="s">
        <v>10</v>
      </c>
      <c r="C57" s="5">
        <v>1930186.75</v>
      </c>
      <c r="D57" s="5">
        <v>-23704.33</v>
      </c>
      <c r="E57" s="5">
        <v>-37281.42</v>
      </c>
      <c r="F57" s="5">
        <f t="shared" si="2"/>
        <v>1869201</v>
      </c>
      <c r="G57" s="29"/>
    </row>
    <row r="58" spans="1:7" x14ac:dyDescent="0.2">
      <c r="A58" s="17">
        <v>14</v>
      </c>
      <c r="B58" s="4" t="s">
        <v>26</v>
      </c>
      <c r="C58" s="5">
        <v>1296393.1200000001</v>
      </c>
      <c r="D58" s="5">
        <v>-5130.13</v>
      </c>
      <c r="E58" s="5">
        <v>-37281.42</v>
      </c>
      <c r="F58" s="5">
        <f t="shared" si="2"/>
        <v>1253981.5700000003</v>
      </c>
      <c r="G58" s="29"/>
    </row>
    <row r="59" spans="1:7" x14ac:dyDescent="0.2">
      <c r="A59" s="17">
        <v>15</v>
      </c>
      <c r="B59" s="4" t="s">
        <v>25</v>
      </c>
      <c r="C59" s="5">
        <v>1714931.03</v>
      </c>
      <c r="D59" s="5">
        <v>-14432.41</v>
      </c>
      <c r="E59" s="5">
        <v>-37281.42</v>
      </c>
      <c r="F59" s="5">
        <f t="shared" si="2"/>
        <v>1663217.2000000002</v>
      </c>
      <c r="G59" s="29"/>
    </row>
    <row r="60" spans="1:7" x14ac:dyDescent="0.2">
      <c r="A60" s="17">
        <v>16</v>
      </c>
      <c r="B60" s="4" t="s">
        <v>23</v>
      </c>
      <c r="C60" s="5">
        <v>3065977.2</v>
      </c>
      <c r="D60" s="5">
        <v>-57858.43</v>
      </c>
      <c r="E60" s="5">
        <v>-37281.42</v>
      </c>
      <c r="F60" s="5">
        <f t="shared" si="2"/>
        <v>2970837.35</v>
      </c>
      <c r="G60" s="29"/>
    </row>
    <row r="61" spans="1:7" x14ac:dyDescent="0.2">
      <c r="A61" s="17">
        <v>17</v>
      </c>
      <c r="B61" s="4" t="s">
        <v>11</v>
      </c>
      <c r="C61" s="5">
        <v>1897337.99</v>
      </c>
      <c r="D61" s="5">
        <v>-21742.86</v>
      </c>
      <c r="E61" s="5">
        <v>-37281.42</v>
      </c>
      <c r="F61" s="5">
        <f t="shared" si="2"/>
        <v>1838313.71</v>
      </c>
      <c r="G61" s="29"/>
    </row>
    <row r="62" spans="1:7" x14ac:dyDescent="0.2">
      <c r="A62" s="17">
        <v>18</v>
      </c>
      <c r="B62" s="4" t="s">
        <v>2</v>
      </c>
      <c r="C62" s="5">
        <v>10932130.779999999</v>
      </c>
      <c r="D62" s="5">
        <v>-417669.81</v>
      </c>
      <c r="E62" s="5">
        <v>-37281.42</v>
      </c>
      <c r="F62" s="5">
        <f t="shared" si="2"/>
        <v>10477179.549999999</v>
      </c>
      <c r="G62" s="29"/>
    </row>
    <row r="63" spans="1:7" x14ac:dyDescent="0.2">
      <c r="A63" s="17">
        <v>19</v>
      </c>
      <c r="B63" s="4" t="s">
        <v>12</v>
      </c>
      <c r="C63" s="5">
        <v>1872392.68</v>
      </c>
      <c r="D63" s="5">
        <v>-17369.810000000001</v>
      </c>
      <c r="E63" s="5">
        <v>-37281.42</v>
      </c>
      <c r="F63" s="5">
        <f t="shared" si="2"/>
        <v>1817741.45</v>
      </c>
      <c r="G63" s="29"/>
    </row>
    <row r="64" spans="1:7" x14ac:dyDescent="0.2">
      <c r="A64" s="17">
        <v>20</v>
      </c>
      <c r="B64" s="4" t="s">
        <v>13</v>
      </c>
      <c r="C64" s="5">
        <v>2382113.0499999998</v>
      </c>
      <c r="D64" s="5">
        <v>-63403.81</v>
      </c>
      <c r="E64" s="5">
        <v>-37281.42</v>
      </c>
      <c r="F64" s="5">
        <f t="shared" si="2"/>
        <v>2281427.8199999998</v>
      </c>
      <c r="G64" s="29"/>
    </row>
    <row r="65" spans="1:14" x14ac:dyDescent="0.2">
      <c r="A65" s="49" t="s">
        <v>0</v>
      </c>
      <c r="B65" s="50"/>
      <c r="C65" s="16">
        <f>SUM(C45:C64)</f>
        <v>49418182.800000004</v>
      </c>
      <c r="D65" s="16">
        <f t="shared" ref="D65:F65" si="3">SUM(D45:D64)</f>
        <v>-1167059.0000000002</v>
      </c>
      <c r="E65" s="16">
        <f t="shared" si="3"/>
        <v>-745628.4</v>
      </c>
      <c r="F65" s="16">
        <f t="shared" si="3"/>
        <v>47505495.400000006</v>
      </c>
      <c r="G65" s="30"/>
    </row>
    <row r="66" spans="1:14" x14ac:dyDescent="0.2">
      <c r="A66" s="25" t="s">
        <v>40</v>
      </c>
      <c r="B66" s="2"/>
      <c r="C66" s="2"/>
      <c r="D66" s="2"/>
      <c r="E66" s="2"/>
      <c r="F66" s="2"/>
      <c r="G66" s="2"/>
    </row>
    <row r="70" spans="1:14" x14ac:dyDescent="0.2">
      <c r="A70" s="47" t="s">
        <v>43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</row>
    <row r="71" spans="1:14" x14ac:dyDescent="0.2">
      <c r="A71" s="47" t="s">
        <v>45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</row>
    <row r="72" spans="1:14" x14ac:dyDescent="0.2">
      <c r="M72" s="6" t="s">
        <v>24</v>
      </c>
    </row>
    <row r="73" spans="1:14" x14ac:dyDescent="0.2">
      <c r="A73" s="41" t="s">
        <v>1</v>
      </c>
      <c r="B73" s="41" t="s">
        <v>37</v>
      </c>
      <c r="C73" s="32" t="s">
        <v>29</v>
      </c>
      <c r="D73" s="32" t="s">
        <v>30</v>
      </c>
      <c r="E73" s="32" t="s">
        <v>28</v>
      </c>
      <c r="F73" s="32" t="s">
        <v>31</v>
      </c>
      <c r="G73" s="32" t="s">
        <v>32</v>
      </c>
      <c r="H73" s="38" t="s">
        <v>33</v>
      </c>
      <c r="I73" s="38" t="s">
        <v>33</v>
      </c>
      <c r="J73" s="32" t="s">
        <v>34</v>
      </c>
      <c r="K73" s="32" t="s">
        <v>35</v>
      </c>
      <c r="L73" s="32" t="s">
        <v>39</v>
      </c>
      <c r="M73" s="32" t="s">
        <v>42</v>
      </c>
      <c r="N73" s="32" t="s">
        <v>36</v>
      </c>
    </row>
    <row r="74" spans="1:14" x14ac:dyDescent="0.2">
      <c r="A74" s="42"/>
      <c r="B74" s="42"/>
      <c r="C74" s="33"/>
      <c r="D74" s="33"/>
      <c r="E74" s="33"/>
      <c r="F74" s="33"/>
      <c r="G74" s="33"/>
      <c r="H74" s="39"/>
      <c r="I74" s="39"/>
      <c r="J74" s="33"/>
      <c r="K74" s="33"/>
      <c r="L74" s="33"/>
      <c r="M74" s="33"/>
      <c r="N74" s="33"/>
    </row>
    <row r="75" spans="1:14" x14ac:dyDescent="0.2">
      <c r="A75" s="43"/>
      <c r="B75" s="43"/>
      <c r="C75" s="34"/>
      <c r="D75" s="34"/>
      <c r="E75" s="34"/>
      <c r="F75" s="34"/>
      <c r="G75" s="34"/>
      <c r="H75" s="40"/>
      <c r="I75" s="40"/>
      <c r="J75" s="34"/>
      <c r="K75" s="34"/>
      <c r="L75" s="34"/>
      <c r="M75" s="34"/>
      <c r="N75" s="34"/>
    </row>
    <row r="76" spans="1:14" x14ac:dyDescent="0.2">
      <c r="A76" s="23">
        <v>1</v>
      </c>
      <c r="B76" s="24" t="s">
        <v>3</v>
      </c>
      <c r="C76" s="1">
        <f>C14+C45</f>
        <v>8162115.8399999999</v>
      </c>
      <c r="D76" s="1">
        <f>D14+D45</f>
        <v>1555642.49</v>
      </c>
      <c r="E76" s="1">
        <f>E14+E45</f>
        <v>67542.13</v>
      </c>
      <c r="F76" s="1">
        <f>F14</f>
        <v>176295.38</v>
      </c>
      <c r="G76" s="1">
        <f>G14</f>
        <v>121378.17</v>
      </c>
      <c r="H76" s="1">
        <f t="shared" ref="H76" si="4">H14</f>
        <v>0</v>
      </c>
      <c r="I76" s="1">
        <f>I14</f>
        <v>0</v>
      </c>
      <c r="J76" s="1">
        <f t="shared" ref="J76:M76" si="5">J14</f>
        <v>8832.58</v>
      </c>
      <c r="K76" s="1">
        <f t="shared" si="5"/>
        <v>48303.43</v>
      </c>
      <c r="L76" s="1">
        <f t="shared" si="5"/>
        <v>1524184.73</v>
      </c>
      <c r="M76" s="1">
        <f t="shared" si="5"/>
        <v>-25033.49</v>
      </c>
      <c r="N76" s="1">
        <f>SUM(C76:M76)</f>
        <v>11639261.260000002</v>
      </c>
    </row>
    <row r="77" spans="1:14" x14ac:dyDescent="0.2">
      <c r="A77" s="23">
        <v>2</v>
      </c>
      <c r="B77" s="24" t="s">
        <v>4</v>
      </c>
      <c r="C77" s="1">
        <f t="shared" ref="C77:E77" si="6">C15+C46</f>
        <v>6412416.6200000001</v>
      </c>
      <c r="D77" s="1">
        <f t="shared" si="6"/>
        <v>978036.88</v>
      </c>
      <c r="E77" s="1">
        <f t="shared" si="6"/>
        <v>97739.04</v>
      </c>
      <c r="F77" s="1">
        <f t="shared" ref="F77:G77" si="7">F15</f>
        <v>72224.06</v>
      </c>
      <c r="G77" s="1">
        <f t="shared" si="7"/>
        <v>49337.34</v>
      </c>
      <c r="H77" s="1"/>
      <c r="I77" s="1">
        <f t="shared" ref="I77:M77" si="8">I15</f>
        <v>194593</v>
      </c>
      <c r="J77" s="1">
        <f t="shared" si="8"/>
        <v>7421.9</v>
      </c>
      <c r="K77" s="1">
        <f t="shared" si="8"/>
        <v>40588.71</v>
      </c>
      <c r="L77" s="1">
        <f t="shared" si="8"/>
        <v>1280751.3700000001</v>
      </c>
      <c r="M77" s="1">
        <f t="shared" si="8"/>
        <v>-21035.3</v>
      </c>
      <c r="N77" s="1">
        <f t="shared" ref="N77:N95" si="9">SUM(C77:M77)</f>
        <v>9112073.6199999992</v>
      </c>
    </row>
    <row r="78" spans="1:14" x14ac:dyDescent="0.2">
      <c r="A78" s="23">
        <v>3</v>
      </c>
      <c r="B78" s="24" t="s">
        <v>19</v>
      </c>
      <c r="C78" s="1">
        <f t="shared" ref="C78:E78" si="10">C16+C47</f>
        <v>5778916.0800000001</v>
      </c>
      <c r="D78" s="1">
        <f t="shared" si="10"/>
        <v>867155.53</v>
      </c>
      <c r="E78" s="1">
        <f t="shared" si="10"/>
        <v>103318.90000000001</v>
      </c>
      <c r="F78" s="1">
        <f t="shared" ref="F78:G78" si="11">F16</f>
        <v>53199.32</v>
      </c>
      <c r="G78" s="1">
        <f t="shared" si="11"/>
        <v>35988.14</v>
      </c>
      <c r="H78" s="1"/>
      <c r="I78" s="1">
        <f t="shared" ref="I78:M78" si="12">I16</f>
        <v>202772</v>
      </c>
      <c r="J78" s="1">
        <f t="shared" si="12"/>
        <v>6281.23</v>
      </c>
      <c r="K78" s="1">
        <f t="shared" si="12"/>
        <v>34350.68</v>
      </c>
      <c r="L78" s="1">
        <f t="shared" si="12"/>
        <v>1083914.32</v>
      </c>
      <c r="M78" s="1">
        <f t="shared" si="12"/>
        <v>-17802.41</v>
      </c>
      <c r="N78" s="1">
        <f t="shared" si="9"/>
        <v>8148093.790000001</v>
      </c>
    </row>
    <row r="79" spans="1:14" x14ac:dyDescent="0.2">
      <c r="A79" s="23">
        <v>4</v>
      </c>
      <c r="B79" s="24" t="s">
        <v>20</v>
      </c>
      <c r="C79" s="1">
        <f t="shared" ref="C79:E79" si="13">C17+C48</f>
        <v>17912228.100000001</v>
      </c>
      <c r="D79" s="1">
        <f t="shared" si="13"/>
        <v>5793213.0200000005</v>
      </c>
      <c r="E79" s="1">
        <f t="shared" si="13"/>
        <v>86251.08</v>
      </c>
      <c r="F79" s="1">
        <f t="shared" ref="F79:G79" si="14">F17</f>
        <v>555212.15</v>
      </c>
      <c r="G79" s="1">
        <f t="shared" si="14"/>
        <v>459903.59</v>
      </c>
      <c r="H79" s="1"/>
      <c r="I79" s="1">
        <f t="shared" ref="I79:M79" si="15">I17</f>
        <v>4480980</v>
      </c>
      <c r="J79" s="1">
        <f t="shared" si="15"/>
        <v>25178.9</v>
      </c>
      <c r="K79" s="1">
        <f t="shared" si="15"/>
        <v>137697.87</v>
      </c>
      <c r="L79" s="1">
        <f t="shared" si="15"/>
        <v>4344970.33</v>
      </c>
      <c r="M79" s="1">
        <f t="shared" si="15"/>
        <v>-71362.59</v>
      </c>
      <c r="N79" s="1">
        <f t="shared" si="9"/>
        <v>33724272.449999996</v>
      </c>
    </row>
    <row r="80" spans="1:14" x14ac:dyDescent="0.2">
      <c r="A80" s="23">
        <v>5</v>
      </c>
      <c r="B80" s="24" t="s">
        <v>5</v>
      </c>
      <c r="C80" s="1">
        <f t="shared" ref="C80:E80" si="16">C18+C49</f>
        <v>12033089.530000001</v>
      </c>
      <c r="D80" s="1">
        <f t="shared" si="16"/>
        <v>2683478.7000000002</v>
      </c>
      <c r="E80" s="1">
        <f t="shared" si="16"/>
        <v>53264.25</v>
      </c>
      <c r="F80" s="1">
        <f t="shared" ref="F80:G80" si="17">F18</f>
        <v>333203.19</v>
      </c>
      <c r="G80" s="1">
        <f t="shared" si="17"/>
        <v>230638.88</v>
      </c>
      <c r="H80" s="1"/>
      <c r="I80" s="1">
        <f t="shared" ref="I80:M80" si="18">I18</f>
        <v>1074333</v>
      </c>
      <c r="J80" s="1">
        <f t="shared" si="18"/>
        <v>14784.95</v>
      </c>
      <c r="K80" s="1">
        <f t="shared" si="18"/>
        <v>80855.61</v>
      </c>
      <c r="L80" s="1">
        <f t="shared" si="18"/>
        <v>2551348.33</v>
      </c>
      <c r="M80" s="1">
        <f t="shared" si="18"/>
        <v>-41903.82</v>
      </c>
      <c r="N80" s="1">
        <f t="shared" si="9"/>
        <v>19013092.619999997</v>
      </c>
    </row>
    <row r="81" spans="1:14" x14ac:dyDescent="0.2">
      <c r="A81" s="23">
        <v>6</v>
      </c>
      <c r="B81" s="24" t="s">
        <v>15</v>
      </c>
      <c r="C81" s="1">
        <f t="shared" ref="C81:E81" si="19">C19+C50</f>
        <v>7809237</v>
      </c>
      <c r="D81" s="1">
        <f t="shared" si="19"/>
        <v>826228.23</v>
      </c>
      <c r="E81" s="1">
        <f t="shared" si="19"/>
        <v>158953.40999999997</v>
      </c>
      <c r="F81" s="1">
        <f t="shared" ref="F81:G81" si="20">F19</f>
        <v>174979.56</v>
      </c>
      <c r="G81" s="1">
        <f t="shared" si="20"/>
        <v>106028.71</v>
      </c>
      <c r="H81" s="1"/>
      <c r="I81" s="1">
        <f t="shared" ref="I81:M81" si="21">I19</f>
        <v>444067</v>
      </c>
      <c r="J81" s="1">
        <f t="shared" si="21"/>
        <v>10586.94</v>
      </c>
      <c r="K81" s="1">
        <f t="shared" si="21"/>
        <v>57897.62</v>
      </c>
      <c r="L81" s="1">
        <f t="shared" si="21"/>
        <v>1826923.41</v>
      </c>
      <c r="M81" s="1">
        <f t="shared" si="21"/>
        <v>-30005.73</v>
      </c>
      <c r="N81" s="1">
        <f t="shared" si="9"/>
        <v>11384896.15</v>
      </c>
    </row>
    <row r="82" spans="1:14" x14ac:dyDescent="0.2">
      <c r="A82" s="23">
        <v>7</v>
      </c>
      <c r="B82" s="24" t="s">
        <v>16</v>
      </c>
      <c r="C82" s="1">
        <f t="shared" ref="C82:E82" si="22">C20+C51</f>
        <v>5450029.0499999998</v>
      </c>
      <c r="D82" s="1">
        <f t="shared" si="22"/>
        <v>583877.66</v>
      </c>
      <c r="E82" s="1">
        <f t="shared" si="22"/>
        <v>155999.37</v>
      </c>
      <c r="F82" s="1">
        <f t="shared" ref="F82:G82" si="23">F20</f>
        <v>54813.57</v>
      </c>
      <c r="G82" s="1">
        <f t="shared" si="23"/>
        <v>36547.58</v>
      </c>
      <c r="H82" s="1"/>
      <c r="I82" s="1">
        <f t="shared" ref="I82:M82" si="24">I20</f>
        <v>184342</v>
      </c>
      <c r="J82" s="1">
        <f t="shared" si="24"/>
        <v>6669.36</v>
      </c>
      <c r="K82" s="1">
        <f t="shared" si="24"/>
        <v>36473.279999999999</v>
      </c>
      <c r="L82" s="1">
        <f t="shared" si="24"/>
        <v>1150891.56</v>
      </c>
      <c r="M82" s="1">
        <f t="shared" si="24"/>
        <v>-18902.46</v>
      </c>
      <c r="N82" s="1">
        <f t="shared" si="9"/>
        <v>7640740.9700000016</v>
      </c>
    </row>
    <row r="83" spans="1:14" x14ac:dyDescent="0.2">
      <c r="A83" s="23">
        <v>8</v>
      </c>
      <c r="B83" s="24" t="s">
        <v>6</v>
      </c>
      <c r="C83" s="1">
        <f t="shared" ref="C83:E83" si="25">C21+C52</f>
        <v>7311311.4299999997</v>
      </c>
      <c r="D83" s="1">
        <f t="shared" si="25"/>
        <v>1362604.96</v>
      </c>
      <c r="E83" s="1">
        <f t="shared" si="25"/>
        <v>77060.72</v>
      </c>
      <c r="F83" s="1">
        <f t="shared" ref="F83:G83" si="26">F21</f>
        <v>133083.47</v>
      </c>
      <c r="G83" s="1">
        <f t="shared" si="26"/>
        <v>90257.48</v>
      </c>
      <c r="H83" s="1"/>
      <c r="I83" s="1">
        <f t="shared" ref="I83:M83" si="27">I21</f>
        <v>453864</v>
      </c>
      <c r="J83" s="1">
        <f t="shared" si="27"/>
        <v>7751.51</v>
      </c>
      <c r="K83" s="1">
        <f t="shared" si="27"/>
        <v>42391.31</v>
      </c>
      <c r="L83" s="1">
        <f t="shared" si="27"/>
        <v>1337631.25</v>
      </c>
      <c r="M83" s="1">
        <f t="shared" si="27"/>
        <v>-21969.5</v>
      </c>
      <c r="N83" s="1">
        <f t="shared" si="9"/>
        <v>10793986.630000003</v>
      </c>
    </row>
    <row r="84" spans="1:14" x14ac:dyDescent="0.2">
      <c r="A84" s="23">
        <v>9</v>
      </c>
      <c r="B84" s="24" t="s">
        <v>7</v>
      </c>
      <c r="C84" s="1">
        <f t="shared" ref="C84:E84" si="28">C22+C53</f>
        <v>6694304.54</v>
      </c>
      <c r="D84" s="1">
        <f t="shared" si="28"/>
        <v>1095331.24</v>
      </c>
      <c r="E84" s="1">
        <f t="shared" si="28"/>
        <v>86251.08</v>
      </c>
      <c r="F84" s="1">
        <f t="shared" ref="F84:G84" si="29">F22</f>
        <v>84381.69</v>
      </c>
      <c r="G84" s="1">
        <f t="shared" si="29"/>
        <v>55901.13</v>
      </c>
      <c r="H84" s="1"/>
      <c r="I84" s="1">
        <f t="shared" ref="I84:M84" si="30">I22</f>
        <v>338581</v>
      </c>
      <c r="J84" s="1">
        <f t="shared" si="30"/>
        <v>7589.77</v>
      </c>
      <c r="K84" s="1">
        <f t="shared" si="30"/>
        <v>41506.76</v>
      </c>
      <c r="L84" s="1">
        <f t="shared" si="30"/>
        <v>1309719.75</v>
      </c>
      <c r="M84" s="1">
        <f t="shared" si="30"/>
        <v>-21511.08</v>
      </c>
      <c r="N84" s="1">
        <f t="shared" si="9"/>
        <v>9692055.8800000008</v>
      </c>
    </row>
    <row r="85" spans="1:14" x14ac:dyDescent="0.2">
      <c r="A85" s="23">
        <v>10</v>
      </c>
      <c r="B85" s="24" t="s">
        <v>14</v>
      </c>
      <c r="C85" s="1">
        <f t="shared" ref="C85:E85" si="31">C23+C54</f>
        <v>5583838.1099999994</v>
      </c>
      <c r="D85" s="1">
        <f t="shared" si="31"/>
        <v>620192.76</v>
      </c>
      <c r="E85" s="1">
        <f t="shared" si="31"/>
        <v>149270.71000000002</v>
      </c>
      <c r="F85" s="1">
        <f t="shared" ref="F85:G85" si="32">F23</f>
        <v>62352.28</v>
      </c>
      <c r="G85" s="1">
        <f t="shared" si="32"/>
        <v>41841.019999999997</v>
      </c>
      <c r="H85" s="1"/>
      <c r="I85" s="1">
        <f t="shared" ref="I85:M85" si="33">I23</f>
        <v>19199</v>
      </c>
      <c r="J85" s="1">
        <f t="shared" si="33"/>
        <v>6826.7</v>
      </c>
      <c r="K85" s="1">
        <f t="shared" si="33"/>
        <v>37333.730000000003</v>
      </c>
      <c r="L85" s="1">
        <f t="shared" si="33"/>
        <v>1178042.3899999999</v>
      </c>
      <c r="M85" s="1">
        <f t="shared" si="33"/>
        <v>-19348.39</v>
      </c>
      <c r="N85" s="1">
        <f t="shared" si="9"/>
        <v>7679548.3099999996</v>
      </c>
    </row>
    <row r="86" spans="1:14" x14ac:dyDescent="0.2">
      <c r="A86" s="23">
        <v>11</v>
      </c>
      <c r="B86" s="24" t="s">
        <v>8</v>
      </c>
      <c r="C86" s="1">
        <f t="shared" ref="C86:E86" si="34">C24+C55</f>
        <v>7409097.290000001</v>
      </c>
      <c r="D86" s="1">
        <f t="shared" si="34"/>
        <v>1686351.4000000001</v>
      </c>
      <c r="E86" s="1">
        <f t="shared" si="34"/>
        <v>85266.400000000009</v>
      </c>
      <c r="F86" s="1">
        <f t="shared" ref="F86:G86" si="35">F24</f>
        <v>162397.38</v>
      </c>
      <c r="G86" s="1">
        <f t="shared" si="35"/>
        <v>111858.69</v>
      </c>
      <c r="H86" s="1"/>
      <c r="I86" s="1">
        <f t="shared" ref="I86:M86" si="36">I24</f>
        <v>25362</v>
      </c>
      <c r="J86" s="1">
        <f t="shared" si="36"/>
        <v>8518.51</v>
      </c>
      <c r="K86" s="1">
        <f t="shared" si="36"/>
        <v>46585.85</v>
      </c>
      <c r="L86" s="1">
        <f t="shared" si="36"/>
        <v>1469987.39</v>
      </c>
      <c r="M86" s="1">
        <f t="shared" si="36"/>
        <v>-24143.34</v>
      </c>
      <c r="N86" s="1">
        <f t="shared" si="9"/>
        <v>10981281.570000002</v>
      </c>
    </row>
    <row r="87" spans="1:14" x14ac:dyDescent="0.2">
      <c r="A87" s="23">
        <v>12</v>
      </c>
      <c r="B87" s="24" t="s">
        <v>9</v>
      </c>
      <c r="C87" s="1">
        <f t="shared" ref="C87:E87" si="37">C25+C56</f>
        <v>6997520.4100000001</v>
      </c>
      <c r="D87" s="1">
        <f t="shared" si="37"/>
        <v>1274381.71</v>
      </c>
      <c r="E87" s="1">
        <f t="shared" si="37"/>
        <v>73286.11</v>
      </c>
      <c r="F87" s="1">
        <f t="shared" ref="F87:G87" si="38">F25</f>
        <v>108797.51</v>
      </c>
      <c r="G87" s="1">
        <f t="shared" si="38"/>
        <v>72959.88</v>
      </c>
      <c r="H87" s="1"/>
      <c r="I87" s="1">
        <f t="shared" ref="I87:M87" si="39">I25</f>
        <v>41387</v>
      </c>
      <c r="J87" s="1">
        <f t="shared" si="39"/>
        <v>7089.03</v>
      </c>
      <c r="K87" s="1">
        <f t="shared" si="39"/>
        <v>38768.32</v>
      </c>
      <c r="L87" s="1">
        <f t="shared" si="39"/>
        <v>1223310.06</v>
      </c>
      <c r="M87" s="1">
        <f t="shared" si="39"/>
        <v>-20091.87</v>
      </c>
      <c r="N87" s="1">
        <f t="shared" si="9"/>
        <v>9817408.160000002</v>
      </c>
    </row>
    <row r="88" spans="1:14" x14ac:dyDescent="0.2">
      <c r="A88" s="23">
        <v>13</v>
      </c>
      <c r="B88" s="24" t="s">
        <v>10</v>
      </c>
      <c r="C88" s="1">
        <f t="shared" ref="C88:E88" si="40">C26+C57</f>
        <v>9381293.7300000004</v>
      </c>
      <c r="D88" s="1">
        <f t="shared" si="40"/>
        <v>1871051.21</v>
      </c>
      <c r="E88" s="1">
        <f t="shared" si="40"/>
        <v>52771.91</v>
      </c>
      <c r="F88" s="1">
        <f t="shared" ref="F88:G88" si="41">F26</f>
        <v>192407.15</v>
      </c>
      <c r="G88" s="1">
        <f t="shared" si="41"/>
        <v>130768.91</v>
      </c>
      <c r="H88" s="1"/>
      <c r="I88" s="1">
        <f t="shared" ref="I88:M88" si="42">I26</f>
        <v>907830</v>
      </c>
      <c r="J88" s="1">
        <f t="shared" si="42"/>
        <v>9606.86</v>
      </c>
      <c r="K88" s="1">
        <f t="shared" si="42"/>
        <v>52537.78</v>
      </c>
      <c r="L88" s="1">
        <f t="shared" si="42"/>
        <v>1657796.99</v>
      </c>
      <c r="M88" s="1">
        <f t="shared" si="42"/>
        <v>-27227.96</v>
      </c>
      <c r="N88" s="1">
        <f t="shared" si="9"/>
        <v>14228836.58</v>
      </c>
    </row>
    <row r="89" spans="1:14" x14ac:dyDescent="0.2">
      <c r="A89" s="23">
        <v>14</v>
      </c>
      <c r="B89" s="24" t="s">
        <v>26</v>
      </c>
      <c r="C89" s="1">
        <f t="shared" ref="C89:E89" si="43">C27+C58</f>
        <v>5572600.9100000001</v>
      </c>
      <c r="D89" s="1">
        <f t="shared" si="43"/>
        <v>765570.93</v>
      </c>
      <c r="E89" s="1">
        <f t="shared" si="43"/>
        <v>112837.49</v>
      </c>
      <c r="F89" s="1">
        <f t="shared" ref="F89:G89" si="44">F27</f>
        <v>36268.189999999995</v>
      </c>
      <c r="G89" s="1">
        <f t="shared" si="44"/>
        <v>24739.11</v>
      </c>
      <c r="H89" s="1"/>
      <c r="I89" s="1">
        <f t="shared" ref="I89:M89" si="45">I27</f>
        <v>176928</v>
      </c>
      <c r="J89" s="1">
        <f t="shared" si="45"/>
        <v>6478.54</v>
      </c>
      <c r="K89" s="1">
        <f t="shared" si="45"/>
        <v>35429.69</v>
      </c>
      <c r="L89" s="1">
        <f t="shared" si="45"/>
        <v>1117961.73</v>
      </c>
      <c r="M89" s="1">
        <f t="shared" si="45"/>
        <v>-18361.61</v>
      </c>
      <c r="N89" s="1">
        <f t="shared" si="9"/>
        <v>7830452.9800000014</v>
      </c>
    </row>
    <row r="90" spans="1:14" x14ac:dyDescent="0.2">
      <c r="A90" s="23">
        <v>15</v>
      </c>
      <c r="B90" s="24" t="s">
        <v>25</v>
      </c>
      <c r="C90" s="1">
        <f t="shared" ref="C90:E90" si="46">C28+C59</f>
        <v>7129448.7700000005</v>
      </c>
      <c r="D90" s="1">
        <f t="shared" si="46"/>
        <v>1125309.0900000001</v>
      </c>
      <c r="E90" s="1">
        <f t="shared" si="46"/>
        <v>86251.08</v>
      </c>
      <c r="F90" s="1">
        <f t="shared" ref="F90:G90" si="47">F28</f>
        <v>112312.1</v>
      </c>
      <c r="G90" s="1">
        <f t="shared" si="47"/>
        <v>75347.87</v>
      </c>
      <c r="H90" s="1"/>
      <c r="I90" s="1">
        <f t="shared" ref="I90:M90" si="48">I28</f>
        <v>290937</v>
      </c>
      <c r="J90" s="1">
        <f t="shared" si="48"/>
        <v>8008.9</v>
      </c>
      <c r="K90" s="1">
        <f t="shared" si="48"/>
        <v>43798.9</v>
      </c>
      <c r="L90" s="1">
        <f t="shared" si="48"/>
        <v>1382046.98</v>
      </c>
      <c r="M90" s="1">
        <f t="shared" si="48"/>
        <v>-22698.99</v>
      </c>
      <c r="N90" s="1">
        <f t="shared" si="9"/>
        <v>10230761.700000001</v>
      </c>
    </row>
    <row r="91" spans="1:14" x14ac:dyDescent="0.2">
      <c r="A91" s="23">
        <v>16</v>
      </c>
      <c r="B91" s="24" t="s">
        <v>23</v>
      </c>
      <c r="C91" s="1">
        <f t="shared" ref="C91:E91" si="49">C29+C60</f>
        <v>15434499.73</v>
      </c>
      <c r="D91" s="1">
        <f t="shared" si="49"/>
        <v>5173061.34</v>
      </c>
      <c r="E91" s="1">
        <f t="shared" si="49"/>
        <v>30780.680000000008</v>
      </c>
      <c r="F91" s="1">
        <f t="shared" ref="F91:G91" si="50">F29</f>
        <v>433403.19</v>
      </c>
      <c r="G91" s="1">
        <f t="shared" si="50"/>
        <v>297452.19</v>
      </c>
      <c r="H91" s="1"/>
      <c r="I91" s="1">
        <f t="shared" ref="I91:M91" si="51">I29</f>
        <v>1343993</v>
      </c>
      <c r="J91" s="1">
        <f t="shared" si="51"/>
        <v>14993.53</v>
      </c>
      <c r="K91" s="1">
        <f t="shared" si="51"/>
        <v>81996.31</v>
      </c>
      <c r="L91" s="1">
        <f t="shared" si="51"/>
        <v>2587342.46</v>
      </c>
      <c r="M91" s="1">
        <f t="shared" si="51"/>
        <v>-42494.99</v>
      </c>
      <c r="N91" s="1">
        <f t="shared" si="9"/>
        <v>25355027.440000005</v>
      </c>
    </row>
    <row r="92" spans="1:14" x14ac:dyDescent="0.2">
      <c r="A92" s="23">
        <v>17</v>
      </c>
      <c r="B92" s="24" t="s">
        <v>11</v>
      </c>
      <c r="C92" s="1">
        <f t="shared" ref="C92:E92" si="52">C30+C61</f>
        <v>8223372.9199999999</v>
      </c>
      <c r="D92" s="1">
        <f t="shared" si="52"/>
        <v>1454405.19</v>
      </c>
      <c r="E92" s="1">
        <f t="shared" si="52"/>
        <v>69839.72</v>
      </c>
      <c r="F92" s="1">
        <f t="shared" ref="F92:G92" si="53">F30</f>
        <v>185564.43</v>
      </c>
      <c r="G92" s="1">
        <f t="shared" si="53"/>
        <v>129685.04</v>
      </c>
      <c r="H92" s="1"/>
      <c r="I92" s="1">
        <f t="shared" ref="I92:M92" si="54">I30</f>
        <v>570261</v>
      </c>
      <c r="J92" s="1">
        <f t="shared" si="54"/>
        <v>8984.34</v>
      </c>
      <c r="K92" s="1">
        <f t="shared" si="54"/>
        <v>49133.38</v>
      </c>
      <c r="L92" s="1">
        <f t="shared" si="54"/>
        <v>1550373.21</v>
      </c>
      <c r="M92" s="1">
        <f t="shared" si="54"/>
        <v>-25463.62</v>
      </c>
      <c r="N92" s="1">
        <f t="shared" si="9"/>
        <v>12216155.610000001</v>
      </c>
    </row>
    <row r="93" spans="1:14" x14ac:dyDescent="0.2">
      <c r="A93" s="23">
        <v>18</v>
      </c>
      <c r="B93" s="24" t="s">
        <v>2</v>
      </c>
      <c r="C93" s="1">
        <f t="shared" ref="C93:E93" si="55">C31+C62</f>
        <v>61140731.600000001</v>
      </c>
      <c r="D93" s="1">
        <f t="shared" si="55"/>
        <v>18406202.460000001</v>
      </c>
      <c r="E93" s="1">
        <f t="shared" si="55"/>
        <v>8953.57</v>
      </c>
      <c r="F93" s="1">
        <f t="shared" ref="F93:G93" si="56">F31</f>
        <v>1796280.6300000001</v>
      </c>
      <c r="G93" s="1">
        <f t="shared" si="56"/>
        <v>1476486.69</v>
      </c>
      <c r="H93" s="1"/>
      <c r="I93" s="1">
        <f t="shared" ref="I93:M93" si="57">I31</f>
        <v>842956</v>
      </c>
      <c r="J93" s="1">
        <f t="shared" si="57"/>
        <v>52023.07</v>
      </c>
      <c r="K93" s="1">
        <f t="shared" si="57"/>
        <v>284502.71999999997</v>
      </c>
      <c r="L93" s="1">
        <f t="shared" si="57"/>
        <v>8977305.7300000004</v>
      </c>
      <c r="M93" s="1">
        <f t="shared" si="57"/>
        <v>-147444.93</v>
      </c>
      <c r="N93" s="1">
        <f t="shared" si="9"/>
        <v>92837997.539999977</v>
      </c>
    </row>
    <row r="94" spans="1:14" x14ac:dyDescent="0.2">
      <c r="A94" s="23">
        <v>19</v>
      </c>
      <c r="B94" s="24" t="s">
        <v>12</v>
      </c>
      <c r="C94" s="1">
        <f t="shared" ref="C94:E94" si="58">C32+C63</f>
        <v>7569196.3499999996</v>
      </c>
      <c r="D94" s="1">
        <f t="shared" si="58"/>
        <v>1924926.95</v>
      </c>
      <c r="E94" s="1">
        <f t="shared" si="58"/>
        <v>64752.2</v>
      </c>
      <c r="F94" s="1">
        <f t="shared" ref="F94:G94" si="59">F32</f>
        <v>144189.01</v>
      </c>
      <c r="G94" s="1">
        <f t="shared" si="59"/>
        <v>98972.17</v>
      </c>
      <c r="H94" s="1"/>
      <c r="I94" s="1">
        <f t="shared" ref="I94:M94" si="60">I32</f>
        <v>647050</v>
      </c>
      <c r="J94" s="1">
        <f t="shared" si="60"/>
        <v>6994.03</v>
      </c>
      <c r="K94" s="1">
        <f t="shared" si="60"/>
        <v>38248.83</v>
      </c>
      <c r="L94" s="1">
        <f t="shared" si="60"/>
        <v>1206917.8700000001</v>
      </c>
      <c r="M94" s="1">
        <f t="shared" si="60"/>
        <v>-19822.64</v>
      </c>
      <c r="N94" s="1">
        <f t="shared" si="9"/>
        <v>11681424.769999996</v>
      </c>
    </row>
    <row r="95" spans="1:14" x14ac:dyDescent="0.2">
      <c r="A95" s="23">
        <v>20</v>
      </c>
      <c r="B95" s="24" t="s">
        <v>13</v>
      </c>
      <c r="C95" s="1">
        <f t="shared" ref="C95:E95" si="61">C33+C64</f>
        <v>9472473.5199999996</v>
      </c>
      <c r="D95" s="1">
        <f t="shared" si="61"/>
        <v>1912274.25</v>
      </c>
      <c r="E95" s="1">
        <f t="shared" si="61"/>
        <v>78373.650000000009</v>
      </c>
      <c r="F95" s="1">
        <f t="shared" ref="F95:G95" si="62">F33</f>
        <v>243614.95</v>
      </c>
      <c r="G95" s="1">
        <f t="shared" si="62"/>
        <v>156391.89000000001</v>
      </c>
      <c r="H95" s="1"/>
      <c r="I95" s="1">
        <f t="shared" ref="I95:M95" si="63">I33</f>
        <v>1249016</v>
      </c>
      <c r="J95" s="1">
        <f t="shared" si="63"/>
        <v>11484</v>
      </c>
      <c r="K95" s="1">
        <f t="shared" si="63"/>
        <v>62803.48</v>
      </c>
      <c r="L95" s="1">
        <f t="shared" si="63"/>
        <v>1981724.54</v>
      </c>
      <c r="M95" s="1">
        <f t="shared" si="63"/>
        <v>-32548.2</v>
      </c>
      <c r="N95" s="1">
        <f t="shared" si="9"/>
        <v>15135608.080000002</v>
      </c>
    </row>
    <row r="96" spans="1:14" x14ac:dyDescent="0.2">
      <c r="A96" s="35" t="s">
        <v>0</v>
      </c>
      <c r="B96" s="36"/>
      <c r="C96" s="15">
        <f>SUM(C76:C95)</f>
        <v>221477721.53</v>
      </c>
      <c r="D96" s="15">
        <f t="shared" ref="D96:N96" si="64">SUM(D76:D95)</f>
        <v>51959296.000000007</v>
      </c>
      <c r="E96" s="15">
        <f t="shared" si="64"/>
        <v>1698763.4999999998</v>
      </c>
      <c r="F96" s="15">
        <f>SUM(F76:F95)</f>
        <v>5114979.2100000009</v>
      </c>
      <c r="G96" s="15">
        <f>SUM(G76:G95)</f>
        <v>3802484.48</v>
      </c>
      <c r="H96" s="15">
        <f t="shared" si="64"/>
        <v>0</v>
      </c>
      <c r="I96" s="15">
        <f t="shared" si="64"/>
        <v>13488451</v>
      </c>
      <c r="J96" s="15">
        <f t="shared" si="64"/>
        <v>236104.65</v>
      </c>
      <c r="K96" s="15">
        <f t="shared" si="64"/>
        <v>1291204.2599999998</v>
      </c>
      <c r="L96" s="15">
        <f t="shared" si="64"/>
        <v>40743144.399999999</v>
      </c>
      <c r="M96" s="15">
        <f t="shared" si="64"/>
        <v>-669172.92000000004</v>
      </c>
      <c r="N96" s="15">
        <f t="shared" si="64"/>
        <v>339142976.10999995</v>
      </c>
    </row>
    <row r="97" spans="1:13" x14ac:dyDescent="0.2">
      <c r="A97" s="25" t="s">
        <v>40</v>
      </c>
    </row>
    <row r="98" spans="1:13" x14ac:dyDescent="0.2">
      <c r="B98" s="10" t="s">
        <v>41</v>
      </c>
      <c r="C98" s="37" t="s">
        <v>46</v>
      </c>
      <c r="D98" s="37"/>
      <c r="E98" s="37"/>
      <c r="F98" s="37"/>
      <c r="G98" s="37"/>
      <c r="H98" s="37"/>
      <c r="I98" s="37"/>
      <c r="J98" s="37"/>
      <c r="K98" s="37"/>
      <c r="L98" s="37"/>
      <c r="M98" s="37"/>
    </row>
  </sheetData>
  <mergeCells count="47">
    <mergeCell ref="A96:B96"/>
    <mergeCell ref="C98:M98"/>
    <mergeCell ref="A40:F40"/>
    <mergeCell ref="N73:N75"/>
    <mergeCell ref="A65:B65"/>
    <mergeCell ref="A70:M70"/>
    <mergeCell ref="A71:M71"/>
    <mergeCell ref="A73:A75"/>
    <mergeCell ref="B73:B75"/>
    <mergeCell ref="C73:C75"/>
    <mergeCell ref="D73:D75"/>
    <mergeCell ref="E73:E75"/>
    <mergeCell ref="F73:F75"/>
    <mergeCell ref="G73:G75"/>
    <mergeCell ref="H73:H75"/>
    <mergeCell ref="I73:I75"/>
    <mergeCell ref="J73:J75"/>
    <mergeCell ref="K73:K75"/>
    <mergeCell ref="L73:L75"/>
    <mergeCell ref="M73:M75"/>
    <mergeCell ref="A42:A44"/>
    <mergeCell ref="B42:B44"/>
    <mergeCell ref="C42:C44"/>
    <mergeCell ref="D42:D44"/>
    <mergeCell ref="E42:E44"/>
    <mergeCell ref="F42:F44"/>
    <mergeCell ref="A3:N3"/>
    <mergeCell ref="A4:N4"/>
    <mergeCell ref="A5:N5"/>
    <mergeCell ref="A7:N7"/>
    <mergeCell ref="A9:N9"/>
    <mergeCell ref="L11:L13"/>
    <mergeCell ref="M11:M13"/>
    <mergeCell ref="N11:N13"/>
    <mergeCell ref="A34:B34"/>
    <mergeCell ref="C36:N36"/>
    <mergeCell ref="F11:F13"/>
    <mergeCell ref="G11:G13"/>
    <mergeCell ref="H11:H13"/>
    <mergeCell ref="I11:I13"/>
    <mergeCell ref="J11:J13"/>
    <mergeCell ref="K11:K13"/>
    <mergeCell ref="A11:A13"/>
    <mergeCell ref="B11:B13"/>
    <mergeCell ref="C11:C13"/>
    <mergeCell ref="D11:D13"/>
    <mergeCell ref="E11:E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Mayo 2023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2023-06-09T21:57:14Z</dcterms:modified>
</cp:coreProperties>
</file>